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 codeName="{B7FE6334-C1A2-E50D-BD3D-5F4D41BBC2E3}"/>
  <workbookPr codeName="ThisWorkbook" defaultThemeVersion="124226"/>
  <bookViews>
    <workbookView xWindow="-15" yWindow="105" windowWidth="24030" windowHeight="10035" activeTab="1"/>
  </bookViews>
  <sheets>
    <sheet name="Spelprogram Div 1" sheetId="1" r:id="rId1"/>
    <sheet name="Spelprogram Div 2" sheetId="4" r:id="rId2"/>
    <sheet name="Tabeller" sheetId="6" r:id="rId3"/>
    <sheet name="Serieinformation" sheetId="3" r:id="rId4"/>
  </sheets>
  <definedNames>
    <definedName name="_xlnm.Print_Area" localSheetId="3">Serieinformation!$A$1:$A$80</definedName>
    <definedName name="_xlnm.Print_Area" localSheetId="0">'Spelprogram Div 1'!$A$1:$M$74</definedName>
    <definedName name="_xlnm.Print_Area" localSheetId="1">'Spelprogram Div 2'!$A$1:$K$75</definedName>
    <definedName name="_xlnm.Print_Area" localSheetId="2">Tabeller!$A$1:$M$27</definedName>
  </definedNames>
  <calcPr calcId="125725"/>
</workbook>
</file>

<file path=xl/calcChain.xml><?xml version="1.0" encoding="utf-8"?>
<calcChain xmlns="http://schemas.openxmlformats.org/spreadsheetml/2006/main">
  <c r="AE174" i="4"/>
  <c r="AF174"/>
  <c r="AG174"/>
  <c r="AH174"/>
  <c r="AJ174"/>
  <c r="AK174"/>
  <c r="AL174"/>
  <c r="AM174"/>
  <c r="AO174"/>
  <c r="AP174"/>
  <c r="AQ174"/>
  <c r="AR174"/>
  <c r="AT174"/>
  <c r="AU174"/>
  <c r="AV174"/>
  <c r="AW174"/>
  <c r="AY174"/>
  <c r="AZ174"/>
  <c r="BA174"/>
  <c r="BB174"/>
  <c r="BD174"/>
  <c r="BE174"/>
  <c r="BF174"/>
  <c r="BG174"/>
  <c r="BI174"/>
  <c r="BJ174"/>
  <c r="BK174"/>
  <c r="BL174"/>
  <c r="BN174"/>
  <c r="BO174"/>
  <c r="BP174"/>
  <c r="BQ174"/>
  <c r="BS174"/>
  <c r="BT174"/>
  <c r="BU174"/>
  <c r="BV174"/>
  <c r="BX174"/>
  <c r="BY174"/>
  <c r="BZ174"/>
  <c r="CA174"/>
  <c r="AE110"/>
  <c r="AF110"/>
  <c r="AG110"/>
  <c r="AH110"/>
  <c r="AJ110"/>
  <c r="AK110"/>
  <c r="AL110"/>
  <c r="AM110"/>
  <c r="AO110"/>
  <c r="AP110"/>
  <c r="AQ110"/>
  <c r="AR110"/>
  <c r="AT110"/>
  <c r="AU110"/>
  <c r="AV110"/>
  <c r="AW110"/>
  <c r="AY110"/>
  <c r="AZ110"/>
  <c r="BA110"/>
  <c r="BB110"/>
  <c r="BD110"/>
  <c r="BE110"/>
  <c r="BF110"/>
  <c r="BG110"/>
  <c r="BI110"/>
  <c r="BJ110"/>
  <c r="BK110"/>
  <c r="BL110"/>
  <c r="BN110"/>
  <c r="BO110"/>
  <c r="BP110"/>
  <c r="BQ110"/>
  <c r="BS110"/>
  <c r="BT110"/>
  <c r="BU110"/>
  <c r="BV110"/>
  <c r="BX110"/>
  <c r="BY110"/>
  <c r="BZ110"/>
  <c r="CA110"/>
  <c r="AE111"/>
  <c r="AF111"/>
  <c r="AG111"/>
  <c r="AH111"/>
  <c r="AJ111"/>
  <c r="AK111"/>
  <c r="AL111"/>
  <c r="AM111"/>
  <c r="AO111"/>
  <c r="AP111"/>
  <c r="AQ111"/>
  <c r="AR111"/>
  <c r="AT111"/>
  <c r="AU111"/>
  <c r="AV111"/>
  <c r="AW111"/>
  <c r="AY111"/>
  <c r="AZ111"/>
  <c r="BA111"/>
  <c r="BB111"/>
  <c r="BD111"/>
  <c r="BE111"/>
  <c r="BF111"/>
  <c r="BG111"/>
  <c r="BI111"/>
  <c r="BJ111"/>
  <c r="BK111"/>
  <c r="BL111"/>
  <c r="BN111"/>
  <c r="BO111"/>
  <c r="BP111"/>
  <c r="BQ111"/>
  <c r="BS111"/>
  <c r="BT111"/>
  <c r="BU111"/>
  <c r="BV111"/>
  <c r="BX111"/>
  <c r="BY111"/>
  <c r="BZ111"/>
  <c r="CA111"/>
  <c r="AE112"/>
  <c r="AF112"/>
  <c r="AG112"/>
  <c r="AH112"/>
  <c r="AJ112"/>
  <c r="AK112"/>
  <c r="AL112"/>
  <c r="AM112"/>
  <c r="AO112"/>
  <c r="AP112"/>
  <c r="AQ112"/>
  <c r="AR112"/>
  <c r="AT112"/>
  <c r="AU112"/>
  <c r="AV112"/>
  <c r="AW112"/>
  <c r="AY112"/>
  <c r="AZ112"/>
  <c r="BA112"/>
  <c r="BB112"/>
  <c r="BD112"/>
  <c r="BE112"/>
  <c r="BF112"/>
  <c r="BG112"/>
  <c r="BI112"/>
  <c r="BJ112"/>
  <c r="BK112"/>
  <c r="BL112"/>
  <c r="BN112"/>
  <c r="BO112"/>
  <c r="BP112"/>
  <c r="BQ112"/>
  <c r="BS112"/>
  <c r="BT112"/>
  <c r="BU112"/>
  <c r="BV112"/>
  <c r="BX112"/>
  <c r="BY112"/>
  <c r="BZ112"/>
  <c r="CA112"/>
  <c r="AE113"/>
  <c r="AF113"/>
  <c r="AG113"/>
  <c r="AH113"/>
  <c r="AJ113"/>
  <c r="AK113"/>
  <c r="AL113"/>
  <c r="AM113"/>
  <c r="AO113"/>
  <c r="AP113"/>
  <c r="AQ113"/>
  <c r="AR113"/>
  <c r="AT113"/>
  <c r="AU113"/>
  <c r="AV113"/>
  <c r="AW113"/>
  <c r="AY113"/>
  <c r="AZ113"/>
  <c r="BA113"/>
  <c r="BB113"/>
  <c r="BD113"/>
  <c r="BE113"/>
  <c r="BF113"/>
  <c r="BG113"/>
  <c r="BI113"/>
  <c r="BJ113"/>
  <c r="BK113"/>
  <c r="BL113"/>
  <c r="BN113"/>
  <c r="BO113"/>
  <c r="BP113"/>
  <c r="BQ113"/>
  <c r="BS113"/>
  <c r="BT113"/>
  <c r="BU113"/>
  <c r="BV113"/>
  <c r="BX113"/>
  <c r="BY113"/>
  <c r="BZ113"/>
  <c r="CA113"/>
  <c r="AE114"/>
  <c r="AF114"/>
  <c r="AG114"/>
  <c r="AH114"/>
  <c r="AJ114"/>
  <c r="AK114"/>
  <c r="AL114"/>
  <c r="AM114"/>
  <c r="AO114"/>
  <c r="AP114"/>
  <c r="AQ114"/>
  <c r="AR114"/>
  <c r="AT114"/>
  <c r="AU114"/>
  <c r="AV114"/>
  <c r="AW114"/>
  <c r="AY114"/>
  <c r="AZ114"/>
  <c r="BA114"/>
  <c r="BB114"/>
  <c r="BD114"/>
  <c r="BE114"/>
  <c r="BF114"/>
  <c r="BG114"/>
  <c r="BI114"/>
  <c r="BJ114"/>
  <c r="BK114"/>
  <c r="BL114"/>
  <c r="BN114"/>
  <c r="BO114"/>
  <c r="BP114"/>
  <c r="BQ114"/>
  <c r="BS114"/>
  <c r="BT114"/>
  <c r="BU114"/>
  <c r="BV114"/>
  <c r="BX114"/>
  <c r="BY114"/>
  <c r="BZ114"/>
  <c r="CA114"/>
  <c r="AE115"/>
  <c r="AF115"/>
  <c r="AG115"/>
  <c r="AH115"/>
  <c r="AJ115"/>
  <c r="AK115"/>
  <c r="AL115"/>
  <c r="AM115"/>
  <c r="AO115"/>
  <c r="AP115"/>
  <c r="AQ115"/>
  <c r="AR115"/>
  <c r="AT115"/>
  <c r="AU115"/>
  <c r="AV115"/>
  <c r="AW115"/>
  <c r="AY115"/>
  <c r="AZ115"/>
  <c r="BA115"/>
  <c r="BB115"/>
  <c r="BD115"/>
  <c r="BE115"/>
  <c r="BF115"/>
  <c r="BG115"/>
  <c r="BI115"/>
  <c r="BJ115"/>
  <c r="BK115"/>
  <c r="BL115"/>
  <c r="BN115"/>
  <c r="BO115"/>
  <c r="BP115"/>
  <c r="BQ115"/>
  <c r="BS115"/>
  <c r="BT115"/>
  <c r="BU115"/>
  <c r="BV115"/>
  <c r="BX115"/>
  <c r="BY115"/>
  <c r="BZ115"/>
  <c r="CA115"/>
  <c r="AE116"/>
  <c r="AF116"/>
  <c r="AG116"/>
  <c r="AH116"/>
  <c r="AJ116"/>
  <c r="AK116"/>
  <c r="AL116"/>
  <c r="AM116"/>
  <c r="AO116"/>
  <c r="AP116"/>
  <c r="AQ116"/>
  <c r="AR116"/>
  <c r="AT116"/>
  <c r="AU116"/>
  <c r="AV116"/>
  <c r="AW116"/>
  <c r="AY116"/>
  <c r="AZ116"/>
  <c r="BA116"/>
  <c r="BB116"/>
  <c r="BD116"/>
  <c r="BE116"/>
  <c r="BF116"/>
  <c r="BG116"/>
  <c r="BI116"/>
  <c r="BJ116"/>
  <c r="BK116"/>
  <c r="BL116"/>
  <c r="BN116"/>
  <c r="BO116"/>
  <c r="BP116"/>
  <c r="BQ116"/>
  <c r="BS116"/>
  <c r="BT116"/>
  <c r="BU116"/>
  <c r="BV116"/>
  <c r="BX116"/>
  <c r="BY116"/>
  <c r="BZ116"/>
  <c r="CA116"/>
  <c r="AE117"/>
  <c r="AF117"/>
  <c r="AG117"/>
  <c r="AH117"/>
  <c r="AJ117"/>
  <c r="AK117"/>
  <c r="AL117"/>
  <c r="AM117"/>
  <c r="AO117"/>
  <c r="AP117"/>
  <c r="AQ117"/>
  <c r="AR117"/>
  <c r="AT117"/>
  <c r="AU117"/>
  <c r="AV117"/>
  <c r="AW117"/>
  <c r="AY117"/>
  <c r="AZ117"/>
  <c r="BA117"/>
  <c r="BB117"/>
  <c r="BD117"/>
  <c r="BE117"/>
  <c r="BF117"/>
  <c r="BG117"/>
  <c r="BI117"/>
  <c r="BJ117"/>
  <c r="BK117"/>
  <c r="BL117"/>
  <c r="BN117"/>
  <c r="BO117"/>
  <c r="BP117"/>
  <c r="BQ117"/>
  <c r="BS117"/>
  <c r="BT117"/>
  <c r="BU117"/>
  <c r="BV117"/>
  <c r="BX117"/>
  <c r="BY117"/>
  <c r="BZ117"/>
  <c r="CA117"/>
  <c r="AE118"/>
  <c r="AF118"/>
  <c r="AG118"/>
  <c r="AH118"/>
  <c r="AJ118"/>
  <c r="AK118"/>
  <c r="AL118"/>
  <c r="AM118"/>
  <c r="AO118"/>
  <c r="AP118"/>
  <c r="AQ118"/>
  <c r="AR118"/>
  <c r="AT118"/>
  <c r="AU118"/>
  <c r="AV118"/>
  <c r="AW118"/>
  <c r="AY118"/>
  <c r="AZ118"/>
  <c r="BA118"/>
  <c r="BB118"/>
  <c r="BD118"/>
  <c r="BE118"/>
  <c r="BF118"/>
  <c r="BG118"/>
  <c r="BI118"/>
  <c r="BJ118"/>
  <c r="BK118"/>
  <c r="BL118"/>
  <c r="BN118"/>
  <c r="BO118"/>
  <c r="BP118"/>
  <c r="BQ118"/>
  <c r="BS118"/>
  <c r="BT118"/>
  <c r="BU118"/>
  <c r="BV118"/>
  <c r="BX118"/>
  <c r="BY118"/>
  <c r="BZ118"/>
  <c r="CA118"/>
  <c r="AE119"/>
  <c r="AF119"/>
  <c r="AG119"/>
  <c r="AH119"/>
  <c r="AJ119"/>
  <c r="AK119"/>
  <c r="AL119"/>
  <c r="AM119"/>
  <c r="AO119"/>
  <c r="AP119"/>
  <c r="AQ119"/>
  <c r="AR119"/>
  <c r="AT119"/>
  <c r="AU119"/>
  <c r="AV119"/>
  <c r="AW119"/>
  <c r="AY119"/>
  <c r="AZ119"/>
  <c r="BA119"/>
  <c r="BB119"/>
  <c r="BD119"/>
  <c r="BE119"/>
  <c r="BF119"/>
  <c r="BG119"/>
  <c r="BI119"/>
  <c r="BJ119"/>
  <c r="BK119"/>
  <c r="BL119"/>
  <c r="BN119"/>
  <c r="BO119"/>
  <c r="BP119"/>
  <c r="BQ119"/>
  <c r="BS119"/>
  <c r="BT119"/>
  <c r="BU119"/>
  <c r="BV119"/>
  <c r="BX119"/>
  <c r="BY119"/>
  <c r="BZ119"/>
  <c r="CA119"/>
  <c r="AE120"/>
  <c r="AF120"/>
  <c r="AG120"/>
  <c r="AH120"/>
  <c r="AJ120"/>
  <c r="AK120"/>
  <c r="AL120"/>
  <c r="AM120"/>
  <c r="AO120"/>
  <c r="AP120"/>
  <c r="AQ120"/>
  <c r="AR120"/>
  <c r="AT120"/>
  <c r="AU120"/>
  <c r="AV120"/>
  <c r="AW120"/>
  <c r="AY120"/>
  <c r="AZ120"/>
  <c r="BA120"/>
  <c r="BB120"/>
  <c r="BD120"/>
  <c r="BE120"/>
  <c r="BF120"/>
  <c r="BG120"/>
  <c r="BI120"/>
  <c r="BJ120"/>
  <c r="BK120"/>
  <c r="BL120"/>
  <c r="BN120"/>
  <c r="BO120"/>
  <c r="BP120"/>
  <c r="BQ120"/>
  <c r="BS120"/>
  <c r="BT120"/>
  <c r="BU120"/>
  <c r="BV120"/>
  <c r="BX120"/>
  <c r="BY120"/>
  <c r="BZ120"/>
  <c r="CA120"/>
  <c r="AE121"/>
  <c r="AF121"/>
  <c r="AG121"/>
  <c r="AH121"/>
  <c r="AJ121"/>
  <c r="AK121"/>
  <c r="AL121"/>
  <c r="AM121"/>
  <c r="AO121"/>
  <c r="AP121"/>
  <c r="AQ121"/>
  <c r="AR121"/>
  <c r="AT121"/>
  <c r="AU121"/>
  <c r="AV121"/>
  <c r="AW121"/>
  <c r="AY121"/>
  <c r="AZ121"/>
  <c r="BA121"/>
  <c r="BB121"/>
  <c r="BD121"/>
  <c r="BE121"/>
  <c r="BF121"/>
  <c r="BG121"/>
  <c r="BI121"/>
  <c r="BJ121"/>
  <c r="BK121"/>
  <c r="BL121"/>
  <c r="BN121"/>
  <c r="BO121"/>
  <c r="BP121"/>
  <c r="BQ121"/>
  <c r="BS121"/>
  <c r="BT121"/>
  <c r="BU121"/>
  <c r="BV121"/>
  <c r="BX121"/>
  <c r="BY121"/>
  <c r="BZ121"/>
  <c r="CA121"/>
  <c r="AE122"/>
  <c r="AF122"/>
  <c r="AG122"/>
  <c r="AH122"/>
  <c r="AJ122"/>
  <c r="AK122"/>
  <c r="AL122"/>
  <c r="AM122"/>
  <c r="AO122"/>
  <c r="AP122"/>
  <c r="AQ122"/>
  <c r="AR122"/>
  <c r="AT122"/>
  <c r="AU122"/>
  <c r="AV122"/>
  <c r="AW122"/>
  <c r="AY122"/>
  <c r="AZ122"/>
  <c r="BA122"/>
  <c r="BB122"/>
  <c r="BD122"/>
  <c r="BE122"/>
  <c r="BF122"/>
  <c r="BG122"/>
  <c r="BI122"/>
  <c r="BJ122"/>
  <c r="BK122"/>
  <c r="BL122"/>
  <c r="BN122"/>
  <c r="BO122"/>
  <c r="BP122"/>
  <c r="BQ122"/>
  <c r="BS122"/>
  <c r="BT122"/>
  <c r="BU122"/>
  <c r="BV122"/>
  <c r="BX122"/>
  <c r="BY122"/>
  <c r="BZ122"/>
  <c r="CA122"/>
  <c r="AE123"/>
  <c r="AF123"/>
  <c r="AG123"/>
  <c r="AH123"/>
  <c r="AJ123"/>
  <c r="AK123"/>
  <c r="AL123"/>
  <c r="AM123"/>
  <c r="AO123"/>
  <c r="AP123"/>
  <c r="AQ123"/>
  <c r="AR123"/>
  <c r="AT123"/>
  <c r="AU123"/>
  <c r="AV123"/>
  <c r="AW123"/>
  <c r="AY123"/>
  <c r="AZ123"/>
  <c r="BA123"/>
  <c r="BB123"/>
  <c r="BD123"/>
  <c r="BE123"/>
  <c r="BF123"/>
  <c r="BG123"/>
  <c r="BI123"/>
  <c r="BJ123"/>
  <c r="BK123"/>
  <c r="BL123"/>
  <c r="BN123"/>
  <c r="BO123"/>
  <c r="BP123"/>
  <c r="BQ123"/>
  <c r="BS123"/>
  <c r="BT123"/>
  <c r="BU123"/>
  <c r="BV123"/>
  <c r="BX123"/>
  <c r="BY123"/>
  <c r="BZ123"/>
  <c r="CA123"/>
  <c r="AE124"/>
  <c r="AF124"/>
  <c r="AG124"/>
  <c r="AH124"/>
  <c r="AJ124"/>
  <c r="AK124"/>
  <c r="AL124"/>
  <c r="AM124"/>
  <c r="AO124"/>
  <c r="AP124"/>
  <c r="AQ124"/>
  <c r="AR124"/>
  <c r="AT124"/>
  <c r="AU124"/>
  <c r="AV124"/>
  <c r="AW124"/>
  <c r="AY124"/>
  <c r="AZ124"/>
  <c r="BA124"/>
  <c r="BB124"/>
  <c r="BD124"/>
  <c r="BE124"/>
  <c r="BF124"/>
  <c r="BG124"/>
  <c r="BI124"/>
  <c r="BJ124"/>
  <c r="BK124"/>
  <c r="BL124"/>
  <c r="BN124"/>
  <c r="BO124"/>
  <c r="BP124"/>
  <c r="BQ124"/>
  <c r="BS124"/>
  <c r="BT124"/>
  <c r="BU124"/>
  <c r="BV124"/>
  <c r="BX124"/>
  <c r="BY124"/>
  <c r="BZ124"/>
  <c r="CA124"/>
  <c r="AE125"/>
  <c r="AF125"/>
  <c r="AG125"/>
  <c r="AH125"/>
  <c r="AJ125"/>
  <c r="AK125"/>
  <c r="AL125"/>
  <c r="AM125"/>
  <c r="AO125"/>
  <c r="AP125"/>
  <c r="AQ125"/>
  <c r="AR125"/>
  <c r="AT125"/>
  <c r="AU125"/>
  <c r="AV125"/>
  <c r="AW125"/>
  <c r="AY125"/>
  <c r="AZ125"/>
  <c r="BA125"/>
  <c r="BB125"/>
  <c r="BD125"/>
  <c r="BE125"/>
  <c r="BF125"/>
  <c r="BG125"/>
  <c r="BI125"/>
  <c r="BJ125"/>
  <c r="BK125"/>
  <c r="BL125"/>
  <c r="BN125"/>
  <c r="BO125"/>
  <c r="BP125"/>
  <c r="BQ125"/>
  <c r="BS125"/>
  <c r="BT125"/>
  <c r="BU125"/>
  <c r="BV125"/>
  <c r="BX125"/>
  <c r="BY125"/>
  <c r="BZ125"/>
  <c r="CA125"/>
  <c r="AE126"/>
  <c r="AF126"/>
  <c r="AG126"/>
  <c r="AH126"/>
  <c r="AJ126"/>
  <c r="AK126"/>
  <c r="AL126"/>
  <c r="AM126"/>
  <c r="AO126"/>
  <c r="AP126"/>
  <c r="AQ126"/>
  <c r="AR126"/>
  <c r="AT126"/>
  <c r="AU126"/>
  <c r="AV126"/>
  <c r="AW126"/>
  <c r="AY126"/>
  <c r="AZ126"/>
  <c r="BA126"/>
  <c r="BB126"/>
  <c r="BD126"/>
  <c r="BE126"/>
  <c r="BF126"/>
  <c r="BG126"/>
  <c r="BI126"/>
  <c r="BJ126"/>
  <c r="BK126"/>
  <c r="BL126"/>
  <c r="BN126"/>
  <c r="BO126"/>
  <c r="BP126"/>
  <c r="BQ126"/>
  <c r="BS126"/>
  <c r="BT126"/>
  <c r="BU126"/>
  <c r="BV126"/>
  <c r="BX126"/>
  <c r="BY126"/>
  <c r="BZ126"/>
  <c r="CA126"/>
  <c r="AE127"/>
  <c r="AF127"/>
  <c r="AG127"/>
  <c r="AH127"/>
  <c r="AJ127"/>
  <c r="AK127"/>
  <c r="AL127"/>
  <c r="AM127"/>
  <c r="AO127"/>
  <c r="AP127"/>
  <c r="AQ127"/>
  <c r="AR127"/>
  <c r="AT127"/>
  <c r="AU127"/>
  <c r="AV127"/>
  <c r="AW127"/>
  <c r="AY127"/>
  <c r="AZ127"/>
  <c r="BA127"/>
  <c r="BB127"/>
  <c r="BD127"/>
  <c r="BE127"/>
  <c r="BF127"/>
  <c r="BG127"/>
  <c r="BI127"/>
  <c r="BJ127"/>
  <c r="BK127"/>
  <c r="BL127"/>
  <c r="BN127"/>
  <c r="BO127"/>
  <c r="BP127"/>
  <c r="BQ127"/>
  <c r="BS127"/>
  <c r="BT127"/>
  <c r="BU127"/>
  <c r="BV127"/>
  <c r="BX127"/>
  <c r="BY127"/>
  <c r="BZ127"/>
  <c r="CA127"/>
  <c r="AE128"/>
  <c r="AF128"/>
  <c r="AG128"/>
  <c r="AH128"/>
  <c r="AJ128"/>
  <c r="AK128"/>
  <c r="AL128"/>
  <c r="AM128"/>
  <c r="AO128"/>
  <c r="AP128"/>
  <c r="AQ128"/>
  <c r="AR128"/>
  <c r="AT128"/>
  <c r="AU128"/>
  <c r="AV128"/>
  <c r="AW128"/>
  <c r="AY128"/>
  <c r="AZ128"/>
  <c r="BA128"/>
  <c r="BB128"/>
  <c r="BD128"/>
  <c r="BE128"/>
  <c r="BF128"/>
  <c r="BG128"/>
  <c r="BI128"/>
  <c r="BJ128"/>
  <c r="BK128"/>
  <c r="BL128"/>
  <c r="BN128"/>
  <c r="BO128"/>
  <c r="BP128"/>
  <c r="BQ128"/>
  <c r="BS128"/>
  <c r="BT128"/>
  <c r="BU128"/>
  <c r="BV128"/>
  <c r="BX128"/>
  <c r="BY128"/>
  <c r="BZ128"/>
  <c r="CA128"/>
  <c r="AE129"/>
  <c r="AF129"/>
  <c r="AG129"/>
  <c r="AH129"/>
  <c r="AJ129"/>
  <c r="AK129"/>
  <c r="AL129"/>
  <c r="AM129"/>
  <c r="AO129"/>
  <c r="AP129"/>
  <c r="AQ129"/>
  <c r="AR129"/>
  <c r="AT129"/>
  <c r="AU129"/>
  <c r="AV129"/>
  <c r="AW129"/>
  <c r="AY129"/>
  <c r="AZ129"/>
  <c r="BA129"/>
  <c r="BB129"/>
  <c r="BD129"/>
  <c r="BE129"/>
  <c r="BF129"/>
  <c r="BG129"/>
  <c r="BI129"/>
  <c r="BJ129"/>
  <c r="BK129"/>
  <c r="BL129"/>
  <c r="BN129"/>
  <c r="BO129"/>
  <c r="BP129"/>
  <c r="BQ129"/>
  <c r="BS129"/>
  <c r="BT129"/>
  <c r="BU129"/>
  <c r="BV129"/>
  <c r="BX129"/>
  <c r="BY129"/>
  <c r="BZ129"/>
  <c r="CA129"/>
  <c r="AE130"/>
  <c r="AF130"/>
  <c r="AG130"/>
  <c r="AH130"/>
  <c r="AJ130"/>
  <c r="AK130"/>
  <c r="AL130"/>
  <c r="AM130"/>
  <c r="AO130"/>
  <c r="AP130"/>
  <c r="AQ130"/>
  <c r="AR130"/>
  <c r="AT130"/>
  <c r="AU130"/>
  <c r="AV130"/>
  <c r="AW130"/>
  <c r="AY130"/>
  <c r="AZ130"/>
  <c r="BA130"/>
  <c r="BB130"/>
  <c r="BD130"/>
  <c r="BE130"/>
  <c r="BF130"/>
  <c r="BG130"/>
  <c r="BI130"/>
  <c r="BJ130"/>
  <c r="BK130"/>
  <c r="BL130"/>
  <c r="BN130"/>
  <c r="BO130"/>
  <c r="BP130"/>
  <c r="BQ130"/>
  <c r="BS130"/>
  <c r="BT130"/>
  <c r="BU130"/>
  <c r="BV130"/>
  <c r="BX130"/>
  <c r="BY130"/>
  <c r="BZ130"/>
  <c r="CA130"/>
  <c r="AE131"/>
  <c r="AF131"/>
  <c r="AG131"/>
  <c r="AH131"/>
  <c r="AJ131"/>
  <c r="AK131"/>
  <c r="AL131"/>
  <c r="AM131"/>
  <c r="AO131"/>
  <c r="AP131"/>
  <c r="AQ131"/>
  <c r="AR131"/>
  <c r="AT131"/>
  <c r="AU131"/>
  <c r="AV131"/>
  <c r="AW131"/>
  <c r="AY131"/>
  <c r="AZ131"/>
  <c r="BA131"/>
  <c r="BB131"/>
  <c r="BD131"/>
  <c r="BE131"/>
  <c r="BF131"/>
  <c r="BG131"/>
  <c r="BI131"/>
  <c r="BJ131"/>
  <c r="BK131"/>
  <c r="BL131"/>
  <c r="BN131"/>
  <c r="BO131"/>
  <c r="BP131"/>
  <c r="BQ131"/>
  <c r="BS131"/>
  <c r="BT131"/>
  <c r="BU131"/>
  <c r="BV131"/>
  <c r="BX131"/>
  <c r="BY131"/>
  <c r="BZ131"/>
  <c r="CA131"/>
  <c r="AE132"/>
  <c r="AF132"/>
  <c r="AG132"/>
  <c r="AH132"/>
  <c r="AJ132"/>
  <c r="AK132"/>
  <c r="AL132"/>
  <c r="AM132"/>
  <c r="AO132"/>
  <c r="AP132"/>
  <c r="AQ132"/>
  <c r="AR132"/>
  <c r="AT132"/>
  <c r="AU132"/>
  <c r="AV132"/>
  <c r="AW132"/>
  <c r="AY132"/>
  <c r="AZ132"/>
  <c r="BA132"/>
  <c r="BB132"/>
  <c r="BD132"/>
  <c r="BE132"/>
  <c r="BF132"/>
  <c r="BG132"/>
  <c r="BI132"/>
  <c r="BJ132"/>
  <c r="BK132"/>
  <c r="BL132"/>
  <c r="BN132"/>
  <c r="BO132"/>
  <c r="BP132"/>
  <c r="BQ132"/>
  <c r="BS132"/>
  <c r="BT132"/>
  <c r="BU132"/>
  <c r="BV132"/>
  <c r="BX132"/>
  <c r="BY132"/>
  <c r="BZ132"/>
  <c r="CA132"/>
  <c r="AE133"/>
  <c r="AF133"/>
  <c r="AG133"/>
  <c r="AH133"/>
  <c r="AJ133"/>
  <c r="AK133"/>
  <c r="AL133"/>
  <c r="AM133"/>
  <c r="AO133"/>
  <c r="AP133"/>
  <c r="AQ133"/>
  <c r="AR133"/>
  <c r="AT133"/>
  <c r="AU133"/>
  <c r="AV133"/>
  <c r="AW133"/>
  <c r="AY133"/>
  <c r="AZ133"/>
  <c r="BA133"/>
  <c r="BB133"/>
  <c r="BD133"/>
  <c r="BE133"/>
  <c r="BF133"/>
  <c r="BG133"/>
  <c r="BI133"/>
  <c r="BJ133"/>
  <c r="BK133"/>
  <c r="BL133"/>
  <c r="BN133"/>
  <c r="BO133"/>
  <c r="BP133"/>
  <c r="BQ133"/>
  <c r="BS133"/>
  <c r="BT133"/>
  <c r="BU133"/>
  <c r="BV133"/>
  <c r="BX133"/>
  <c r="BY133"/>
  <c r="BZ133"/>
  <c r="CA133"/>
  <c r="AE134"/>
  <c r="AF134"/>
  <c r="AG134"/>
  <c r="AH134"/>
  <c r="AJ134"/>
  <c r="AK134"/>
  <c r="AL134"/>
  <c r="AM134"/>
  <c r="AO134"/>
  <c r="AP134"/>
  <c r="AQ134"/>
  <c r="AR134"/>
  <c r="AT134"/>
  <c r="AU134"/>
  <c r="AV134"/>
  <c r="AW134"/>
  <c r="AY134"/>
  <c r="AZ134"/>
  <c r="BA134"/>
  <c r="BB134"/>
  <c r="BD134"/>
  <c r="BE134"/>
  <c r="BF134"/>
  <c r="BG134"/>
  <c r="BI134"/>
  <c r="BJ134"/>
  <c r="BK134"/>
  <c r="BL134"/>
  <c r="BN134"/>
  <c r="BO134"/>
  <c r="BP134"/>
  <c r="BQ134"/>
  <c r="BS134"/>
  <c r="BT134"/>
  <c r="BU134"/>
  <c r="BV134"/>
  <c r="BX134"/>
  <c r="BY134"/>
  <c r="BZ134"/>
  <c r="CA134"/>
  <c r="AE135"/>
  <c r="AF135"/>
  <c r="AG135"/>
  <c r="AH135"/>
  <c r="AJ135"/>
  <c r="AK135"/>
  <c r="AL135"/>
  <c r="AM135"/>
  <c r="AO135"/>
  <c r="AP135"/>
  <c r="AQ135"/>
  <c r="AR135"/>
  <c r="AT135"/>
  <c r="AU135"/>
  <c r="AV135"/>
  <c r="AW135"/>
  <c r="AY135"/>
  <c r="AZ135"/>
  <c r="BA135"/>
  <c r="BB135"/>
  <c r="BD135"/>
  <c r="BE135"/>
  <c r="BF135"/>
  <c r="BG135"/>
  <c r="BI135"/>
  <c r="BJ135"/>
  <c r="BK135"/>
  <c r="BL135"/>
  <c r="BN135"/>
  <c r="BO135"/>
  <c r="BP135"/>
  <c r="BQ135"/>
  <c r="BS135"/>
  <c r="BT135"/>
  <c r="BU135"/>
  <c r="BV135"/>
  <c r="BX135"/>
  <c r="BY135"/>
  <c r="BZ135"/>
  <c r="CA135"/>
  <c r="AE136"/>
  <c r="AF136"/>
  <c r="AG136"/>
  <c r="AH136"/>
  <c r="AJ136"/>
  <c r="AK136"/>
  <c r="AL136"/>
  <c r="AM136"/>
  <c r="AO136"/>
  <c r="AP136"/>
  <c r="AQ136"/>
  <c r="AR136"/>
  <c r="AT136"/>
  <c r="AU136"/>
  <c r="AV136"/>
  <c r="AW136"/>
  <c r="AY136"/>
  <c r="AZ136"/>
  <c r="BA136"/>
  <c r="BB136"/>
  <c r="BD136"/>
  <c r="BE136"/>
  <c r="BF136"/>
  <c r="BG136"/>
  <c r="BI136"/>
  <c r="BJ136"/>
  <c r="BK136"/>
  <c r="BL136"/>
  <c r="BN136"/>
  <c r="BO136"/>
  <c r="BP136"/>
  <c r="BQ136"/>
  <c r="BS136"/>
  <c r="BT136"/>
  <c r="BU136"/>
  <c r="BV136"/>
  <c r="BX136"/>
  <c r="BY136"/>
  <c r="BZ136"/>
  <c r="CA136"/>
  <c r="AE137"/>
  <c r="AF137"/>
  <c r="AG137"/>
  <c r="AH137"/>
  <c r="AJ137"/>
  <c r="AK137"/>
  <c r="AL137"/>
  <c r="AM137"/>
  <c r="AO137"/>
  <c r="AP137"/>
  <c r="AQ137"/>
  <c r="AR137"/>
  <c r="AT137"/>
  <c r="AU137"/>
  <c r="AV137"/>
  <c r="AW137"/>
  <c r="AY137"/>
  <c r="AZ137"/>
  <c r="BA137"/>
  <c r="BB137"/>
  <c r="BD137"/>
  <c r="BE137"/>
  <c r="BF137"/>
  <c r="BG137"/>
  <c r="BI137"/>
  <c r="BJ137"/>
  <c r="BK137"/>
  <c r="BL137"/>
  <c r="BN137"/>
  <c r="BO137"/>
  <c r="BP137"/>
  <c r="BQ137"/>
  <c r="BS137"/>
  <c r="BT137"/>
  <c r="BU137"/>
  <c r="BV137"/>
  <c r="BX137"/>
  <c r="BY137"/>
  <c r="BZ137"/>
  <c r="CA137"/>
  <c r="AE138"/>
  <c r="AF138"/>
  <c r="AG138"/>
  <c r="AH138"/>
  <c r="AJ138"/>
  <c r="AK138"/>
  <c r="AL138"/>
  <c r="AM138"/>
  <c r="AO138"/>
  <c r="AP138"/>
  <c r="AQ138"/>
  <c r="AR138"/>
  <c r="AT138"/>
  <c r="AU138"/>
  <c r="AV138"/>
  <c r="AW138"/>
  <c r="AY138"/>
  <c r="AZ138"/>
  <c r="BA138"/>
  <c r="BB138"/>
  <c r="BD138"/>
  <c r="BE138"/>
  <c r="BF138"/>
  <c r="BG138"/>
  <c r="BI138"/>
  <c r="BJ138"/>
  <c r="BK138"/>
  <c r="BL138"/>
  <c r="BN138"/>
  <c r="BO138"/>
  <c r="BP138"/>
  <c r="BQ138"/>
  <c r="BS138"/>
  <c r="BT138"/>
  <c r="BU138"/>
  <c r="BV138"/>
  <c r="BX138"/>
  <c r="BY138"/>
  <c r="BZ138"/>
  <c r="CA138"/>
  <c r="AE139"/>
  <c r="AF139"/>
  <c r="AG139"/>
  <c r="AH139"/>
  <c r="AJ139"/>
  <c r="AK139"/>
  <c r="AL139"/>
  <c r="AM139"/>
  <c r="AO139"/>
  <c r="AP139"/>
  <c r="AQ139"/>
  <c r="AR139"/>
  <c r="AT139"/>
  <c r="AU139"/>
  <c r="AV139"/>
  <c r="AW139"/>
  <c r="AY139"/>
  <c r="AZ139"/>
  <c r="BA139"/>
  <c r="BB139"/>
  <c r="BD139"/>
  <c r="BE139"/>
  <c r="BF139"/>
  <c r="BG139"/>
  <c r="BI139"/>
  <c r="BJ139"/>
  <c r="BK139"/>
  <c r="BL139"/>
  <c r="BN139"/>
  <c r="BO139"/>
  <c r="BP139"/>
  <c r="BQ139"/>
  <c r="BS139"/>
  <c r="BT139"/>
  <c r="BU139"/>
  <c r="BV139"/>
  <c r="BX139"/>
  <c r="BY139"/>
  <c r="BZ139"/>
  <c r="CA139"/>
  <c r="AE140"/>
  <c r="AF140"/>
  <c r="AG140"/>
  <c r="AH140"/>
  <c r="AJ140"/>
  <c r="AK140"/>
  <c r="AL140"/>
  <c r="AM140"/>
  <c r="AO140"/>
  <c r="AP140"/>
  <c r="AQ140"/>
  <c r="AR140"/>
  <c r="AT140"/>
  <c r="AU140"/>
  <c r="AV140"/>
  <c r="AW140"/>
  <c r="AY140"/>
  <c r="AZ140"/>
  <c r="BA140"/>
  <c r="BB140"/>
  <c r="BD140"/>
  <c r="BE140"/>
  <c r="BF140"/>
  <c r="BG140"/>
  <c r="BI140"/>
  <c r="BJ140"/>
  <c r="BK140"/>
  <c r="BL140"/>
  <c r="BN140"/>
  <c r="BO140"/>
  <c r="BP140"/>
  <c r="BQ140"/>
  <c r="BS140"/>
  <c r="BT140"/>
  <c r="BU140"/>
  <c r="BV140"/>
  <c r="BX140"/>
  <c r="BY140"/>
  <c r="BZ140"/>
  <c r="CA140"/>
  <c r="AE141"/>
  <c r="AF141"/>
  <c r="AG141"/>
  <c r="AH141"/>
  <c r="AJ141"/>
  <c r="AK141"/>
  <c r="AL141"/>
  <c r="AM141"/>
  <c r="AO141"/>
  <c r="AP141"/>
  <c r="AQ141"/>
  <c r="AR141"/>
  <c r="AT141"/>
  <c r="AU141"/>
  <c r="AV141"/>
  <c r="AW141"/>
  <c r="AY141"/>
  <c r="AZ141"/>
  <c r="BA141"/>
  <c r="BB141"/>
  <c r="BD141"/>
  <c r="BE141"/>
  <c r="BF141"/>
  <c r="BG141"/>
  <c r="BI141"/>
  <c r="BJ141"/>
  <c r="BK141"/>
  <c r="BL141"/>
  <c r="BN141"/>
  <c r="BO141"/>
  <c r="BP141"/>
  <c r="BQ141"/>
  <c r="BS141"/>
  <c r="BT141"/>
  <c r="BU141"/>
  <c r="BV141"/>
  <c r="BX141"/>
  <c r="BY141"/>
  <c r="BZ141"/>
  <c r="CA141"/>
  <c r="AE142"/>
  <c r="AF142"/>
  <c r="AG142"/>
  <c r="AH142"/>
  <c r="AJ142"/>
  <c r="AK142"/>
  <c r="AL142"/>
  <c r="AM142"/>
  <c r="AO142"/>
  <c r="AP142"/>
  <c r="AQ142"/>
  <c r="AR142"/>
  <c r="AT142"/>
  <c r="AU142"/>
  <c r="AV142"/>
  <c r="AW142"/>
  <c r="AY142"/>
  <c r="AZ142"/>
  <c r="BA142"/>
  <c r="BB142"/>
  <c r="BD142"/>
  <c r="BE142"/>
  <c r="BF142"/>
  <c r="BG142"/>
  <c r="BI142"/>
  <c r="BJ142"/>
  <c r="BK142"/>
  <c r="BL142"/>
  <c r="BN142"/>
  <c r="BO142"/>
  <c r="BP142"/>
  <c r="BQ142"/>
  <c r="BS142"/>
  <c r="BT142"/>
  <c r="BU142"/>
  <c r="BV142"/>
  <c r="BX142"/>
  <c r="BY142"/>
  <c r="BZ142"/>
  <c r="CA142"/>
  <c r="AE143"/>
  <c r="AF143"/>
  <c r="AG143"/>
  <c r="AH143"/>
  <c r="AJ143"/>
  <c r="AK143"/>
  <c r="AL143"/>
  <c r="AM143"/>
  <c r="AO143"/>
  <c r="AP143"/>
  <c r="AQ143"/>
  <c r="AR143"/>
  <c r="AT143"/>
  <c r="AU143"/>
  <c r="AV143"/>
  <c r="AW143"/>
  <c r="AY143"/>
  <c r="AZ143"/>
  <c r="BA143"/>
  <c r="BB143"/>
  <c r="BD143"/>
  <c r="BE143"/>
  <c r="BF143"/>
  <c r="BG143"/>
  <c r="BI143"/>
  <c r="BJ143"/>
  <c r="BK143"/>
  <c r="BL143"/>
  <c r="BN143"/>
  <c r="BO143"/>
  <c r="BP143"/>
  <c r="BQ143"/>
  <c r="BS143"/>
  <c r="BT143"/>
  <c r="BU143"/>
  <c r="BV143"/>
  <c r="BX143"/>
  <c r="BY143"/>
  <c r="BZ143"/>
  <c r="CA143"/>
  <c r="AE144"/>
  <c r="AF144"/>
  <c r="AG144"/>
  <c r="AH144"/>
  <c r="AJ144"/>
  <c r="AK144"/>
  <c r="AL144"/>
  <c r="AM144"/>
  <c r="AO144"/>
  <c r="AP144"/>
  <c r="AQ144"/>
  <c r="AR144"/>
  <c r="AT144"/>
  <c r="AU144"/>
  <c r="AV144"/>
  <c r="AW144"/>
  <c r="AY144"/>
  <c r="AZ144"/>
  <c r="BA144"/>
  <c r="BB144"/>
  <c r="BD144"/>
  <c r="BE144"/>
  <c r="BF144"/>
  <c r="BG144"/>
  <c r="BI144"/>
  <c r="BJ144"/>
  <c r="BK144"/>
  <c r="BL144"/>
  <c r="BN144"/>
  <c r="BO144"/>
  <c r="BP144"/>
  <c r="BQ144"/>
  <c r="BS144"/>
  <c r="BT144"/>
  <c r="BU144"/>
  <c r="BV144"/>
  <c r="BX144"/>
  <c r="BY144"/>
  <c r="BZ144"/>
  <c r="CA144"/>
  <c r="AE145"/>
  <c r="AF145"/>
  <c r="AG145"/>
  <c r="AH145"/>
  <c r="AJ145"/>
  <c r="AK145"/>
  <c r="AL145"/>
  <c r="AM145"/>
  <c r="AO145"/>
  <c r="AP145"/>
  <c r="AQ145"/>
  <c r="AR145"/>
  <c r="AT145"/>
  <c r="AU145"/>
  <c r="AV145"/>
  <c r="AW145"/>
  <c r="AY145"/>
  <c r="AZ145"/>
  <c r="BA145"/>
  <c r="BB145"/>
  <c r="BD145"/>
  <c r="BE145"/>
  <c r="BF145"/>
  <c r="BG145"/>
  <c r="BI145"/>
  <c r="BJ145"/>
  <c r="BK145"/>
  <c r="BL145"/>
  <c r="BN145"/>
  <c r="BO145"/>
  <c r="BP145"/>
  <c r="BQ145"/>
  <c r="BS145"/>
  <c r="BT145"/>
  <c r="BU145"/>
  <c r="BV145"/>
  <c r="BX145"/>
  <c r="BY145"/>
  <c r="BZ145"/>
  <c r="CA145"/>
  <c r="AE146"/>
  <c r="AF146"/>
  <c r="AG146"/>
  <c r="AH146"/>
  <c r="AJ146"/>
  <c r="AK146"/>
  <c r="AL146"/>
  <c r="AM146"/>
  <c r="AO146"/>
  <c r="AP146"/>
  <c r="AQ146"/>
  <c r="AR146"/>
  <c r="AT146"/>
  <c r="AU146"/>
  <c r="AV146"/>
  <c r="AW146"/>
  <c r="AY146"/>
  <c r="AZ146"/>
  <c r="BA146"/>
  <c r="BB146"/>
  <c r="BD146"/>
  <c r="BE146"/>
  <c r="BF146"/>
  <c r="BG146"/>
  <c r="BI146"/>
  <c r="BJ146"/>
  <c r="BK146"/>
  <c r="BL146"/>
  <c r="BN146"/>
  <c r="BO146"/>
  <c r="BP146"/>
  <c r="BQ146"/>
  <c r="BS146"/>
  <c r="BT146"/>
  <c r="BU146"/>
  <c r="BV146"/>
  <c r="BX146"/>
  <c r="BY146"/>
  <c r="BZ146"/>
  <c r="CA146"/>
  <c r="AE147"/>
  <c r="AF147"/>
  <c r="AG147"/>
  <c r="AH147"/>
  <c r="AJ147"/>
  <c r="AK147"/>
  <c r="AL147"/>
  <c r="AM147"/>
  <c r="AO147"/>
  <c r="AP147"/>
  <c r="AQ147"/>
  <c r="AR147"/>
  <c r="AT147"/>
  <c r="AU147"/>
  <c r="AV147"/>
  <c r="AW147"/>
  <c r="AY147"/>
  <c r="AZ147"/>
  <c r="BA147"/>
  <c r="BB147"/>
  <c r="BD147"/>
  <c r="BE147"/>
  <c r="BF147"/>
  <c r="BG147"/>
  <c r="BI147"/>
  <c r="BJ147"/>
  <c r="BK147"/>
  <c r="BL147"/>
  <c r="BN147"/>
  <c r="BO147"/>
  <c r="BP147"/>
  <c r="BQ147"/>
  <c r="BS147"/>
  <c r="BT147"/>
  <c r="BU147"/>
  <c r="BV147"/>
  <c r="BX147"/>
  <c r="BY147"/>
  <c r="BZ147"/>
  <c r="CA147"/>
  <c r="AE148"/>
  <c r="AF148"/>
  <c r="AG148"/>
  <c r="AH148"/>
  <c r="AJ148"/>
  <c r="AK148"/>
  <c r="AL148"/>
  <c r="AM148"/>
  <c r="AO148"/>
  <c r="AP148"/>
  <c r="AQ148"/>
  <c r="AR148"/>
  <c r="AT148"/>
  <c r="AU148"/>
  <c r="AV148"/>
  <c r="AW148"/>
  <c r="AY148"/>
  <c r="AZ148"/>
  <c r="BA148"/>
  <c r="BB148"/>
  <c r="BD148"/>
  <c r="BE148"/>
  <c r="BF148"/>
  <c r="BG148"/>
  <c r="BI148"/>
  <c r="BJ148"/>
  <c r="BK148"/>
  <c r="BL148"/>
  <c r="BN148"/>
  <c r="BO148"/>
  <c r="BP148"/>
  <c r="BQ148"/>
  <c r="BS148"/>
  <c r="BT148"/>
  <c r="BU148"/>
  <c r="BV148"/>
  <c r="BX148"/>
  <c r="BY148"/>
  <c r="BZ148"/>
  <c r="CA148"/>
  <c r="AE149"/>
  <c r="AF149"/>
  <c r="AG149"/>
  <c r="AH149"/>
  <c r="AJ149"/>
  <c r="AK149"/>
  <c r="AL149"/>
  <c r="AM149"/>
  <c r="AO149"/>
  <c r="AP149"/>
  <c r="AQ149"/>
  <c r="AR149"/>
  <c r="AT149"/>
  <c r="AU149"/>
  <c r="AV149"/>
  <c r="AW149"/>
  <c r="AY149"/>
  <c r="AZ149"/>
  <c r="BA149"/>
  <c r="BB149"/>
  <c r="BD149"/>
  <c r="BE149"/>
  <c r="BF149"/>
  <c r="BG149"/>
  <c r="BI149"/>
  <c r="BJ149"/>
  <c r="BK149"/>
  <c r="BL149"/>
  <c r="BN149"/>
  <c r="BO149"/>
  <c r="BP149"/>
  <c r="BQ149"/>
  <c r="BS149"/>
  <c r="BT149"/>
  <c r="BU149"/>
  <c r="BV149"/>
  <c r="BX149"/>
  <c r="BY149"/>
  <c r="BZ149"/>
  <c r="CA149"/>
  <c r="AE150"/>
  <c r="AF150"/>
  <c r="AG150"/>
  <c r="AH150"/>
  <c r="AJ150"/>
  <c r="AK150"/>
  <c r="AL150"/>
  <c r="AM150"/>
  <c r="AO150"/>
  <c r="AP150"/>
  <c r="AQ150"/>
  <c r="AR150"/>
  <c r="AT150"/>
  <c r="AU150"/>
  <c r="AV150"/>
  <c r="AW150"/>
  <c r="AY150"/>
  <c r="AZ150"/>
  <c r="BA150"/>
  <c r="BB150"/>
  <c r="BD150"/>
  <c r="BE150"/>
  <c r="BF150"/>
  <c r="BG150"/>
  <c r="BI150"/>
  <c r="BJ150"/>
  <c r="BK150"/>
  <c r="BL150"/>
  <c r="BN150"/>
  <c r="BO150"/>
  <c r="BP150"/>
  <c r="BQ150"/>
  <c r="BS150"/>
  <c r="BT150"/>
  <c r="BU150"/>
  <c r="BV150"/>
  <c r="BX150"/>
  <c r="BY150"/>
  <c r="BZ150"/>
  <c r="CA150"/>
  <c r="AE151"/>
  <c r="AF151"/>
  <c r="AG151"/>
  <c r="AH151"/>
  <c r="AJ151"/>
  <c r="AK151"/>
  <c r="AL151"/>
  <c r="AM151"/>
  <c r="AO151"/>
  <c r="AP151"/>
  <c r="AQ151"/>
  <c r="AR151"/>
  <c r="AT151"/>
  <c r="AU151"/>
  <c r="AV151"/>
  <c r="AW151"/>
  <c r="AY151"/>
  <c r="AZ151"/>
  <c r="BA151"/>
  <c r="BB151"/>
  <c r="BD151"/>
  <c r="BE151"/>
  <c r="BF151"/>
  <c r="BG151"/>
  <c r="BI151"/>
  <c r="BJ151"/>
  <c r="BK151"/>
  <c r="BL151"/>
  <c r="BN151"/>
  <c r="BO151"/>
  <c r="BP151"/>
  <c r="BQ151"/>
  <c r="BS151"/>
  <c r="BT151"/>
  <c r="BU151"/>
  <c r="BV151"/>
  <c r="BX151"/>
  <c r="BY151"/>
  <c r="BZ151"/>
  <c r="CA151"/>
  <c r="AE152"/>
  <c r="AF152"/>
  <c r="AG152"/>
  <c r="AH152"/>
  <c r="AJ152"/>
  <c r="AK152"/>
  <c r="AL152"/>
  <c r="AM152"/>
  <c r="AO152"/>
  <c r="AP152"/>
  <c r="AQ152"/>
  <c r="AR152"/>
  <c r="AT152"/>
  <c r="AU152"/>
  <c r="AV152"/>
  <c r="AW152"/>
  <c r="AY152"/>
  <c r="AZ152"/>
  <c r="BA152"/>
  <c r="BB152"/>
  <c r="BD152"/>
  <c r="BE152"/>
  <c r="BF152"/>
  <c r="BG152"/>
  <c r="BI152"/>
  <c r="BJ152"/>
  <c r="BK152"/>
  <c r="BL152"/>
  <c r="BN152"/>
  <c r="BO152"/>
  <c r="BP152"/>
  <c r="BQ152"/>
  <c r="BS152"/>
  <c r="BT152"/>
  <c r="BU152"/>
  <c r="BV152"/>
  <c r="BX152"/>
  <c r="BY152"/>
  <c r="BZ152"/>
  <c r="CA152"/>
  <c r="AE153"/>
  <c r="AF153"/>
  <c r="AG153"/>
  <c r="AH153"/>
  <c r="AJ153"/>
  <c r="AK153"/>
  <c r="AL153"/>
  <c r="AM153"/>
  <c r="AO153"/>
  <c r="AP153"/>
  <c r="AQ153"/>
  <c r="AR153"/>
  <c r="AT153"/>
  <c r="AU153"/>
  <c r="AV153"/>
  <c r="AW153"/>
  <c r="AY153"/>
  <c r="AZ153"/>
  <c r="BA153"/>
  <c r="BB153"/>
  <c r="BD153"/>
  <c r="BE153"/>
  <c r="BF153"/>
  <c r="BG153"/>
  <c r="BI153"/>
  <c r="BJ153"/>
  <c r="BK153"/>
  <c r="BL153"/>
  <c r="BN153"/>
  <c r="BO153"/>
  <c r="BP153"/>
  <c r="BQ153"/>
  <c r="BS153"/>
  <c r="BT153"/>
  <c r="BU153"/>
  <c r="BV153"/>
  <c r="BX153"/>
  <c r="BY153"/>
  <c r="BZ153"/>
  <c r="CA153"/>
  <c r="AE154"/>
  <c r="AF154"/>
  <c r="AG154"/>
  <c r="AH154"/>
  <c r="AJ154"/>
  <c r="AK154"/>
  <c r="AL154"/>
  <c r="AM154"/>
  <c r="AO154"/>
  <c r="AP154"/>
  <c r="AQ154"/>
  <c r="AR154"/>
  <c r="AT154"/>
  <c r="AU154"/>
  <c r="AV154"/>
  <c r="AW154"/>
  <c r="AY154"/>
  <c r="AZ154"/>
  <c r="BA154"/>
  <c r="BB154"/>
  <c r="BD154"/>
  <c r="BE154"/>
  <c r="BF154"/>
  <c r="BG154"/>
  <c r="BI154"/>
  <c r="BJ154"/>
  <c r="BK154"/>
  <c r="BL154"/>
  <c r="BN154"/>
  <c r="BO154"/>
  <c r="BP154"/>
  <c r="BQ154"/>
  <c r="BS154"/>
  <c r="BT154"/>
  <c r="BU154"/>
  <c r="BV154"/>
  <c r="BX154"/>
  <c r="BY154"/>
  <c r="BZ154"/>
  <c r="CA154"/>
  <c r="AE155"/>
  <c r="AF155"/>
  <c r="AG155"/>
  <c r="AH155"/>
  <c r="AJ155"/>
  <c r="AK155"/>
  <c r="AL155"/>
  <c r="AM155"/>
  <c r="AO155"/>
  <c r="AP155"/>
  <c r="AQ155"/>
  <c r="AR155"/>
  <c r="AT155"/>
  <c r="AU155"/>
  <c r="AV155"/>
  <c r="AW155"/>
  <c r="AY155"/>
  <c r="AZ155"/>
  <c r="BA155"/>
  <c r="BB155"/>
  <c r="BD155"/>
  <c r="BE155"/>
  <c r="BF155"/>
  <c r="BG155"/>
  <c r="BI155"/>
  <c r="BJ155"/>
  <c r="BK155"/>
  <c r="BL155"/>
  <c r="BN155"/>
  <c r="BO155"/>
  <c r="BP155"/>
  <c r="BQ155"/>
  <c r="BS155"/>
  <c r="BT155"/>
  <c r="BU155"/>
  <c r="BV155"/>
  <c r="BX155"/>
  <c r="BY155"/>
  <c r="BZ155"/>
  <c r="CA155"/>
  <c r="AE156"/>
  <c r="AF156"/>
  <c r="AG156"/>
  <c r="AH156"/>
  <c r="AJ156"/>
  <c r="AK156"/>
  <c r="AL156"/>
  <c r="AM156"/>
  <c r="AO156"/>
  <c r="AP156"/>
  <c r="AQ156"/>
  <c r="AR156"/>
  <c r="AT156"/>
  <c r="AU156"/>
  <c r="AV156"/>
  <c r="AW156"/>
  <c r="AY156"/>
  <c r="AZ156"/>
  <c r="BA156"/>
  <c r="BB156"/>
  <c r="BD156"/>
  <c r="BE156"/>
  <c r="BF156"/>
  <c r="BG156"/>
  <c r="BI156"/>
  <c r="BJ156"/>
  <c r="BK156"/>
  <c r="BL156"/>
  <c r="BN156"/>
  <c r="BO156"/>
  <c r="BP156"/>
  <c r="BQ156"/>
  <c r="BS156"/>
  <c r="BT156"/>
  <c r="BU156"/>
  <c r="BV156"/>
  <c r="BX156"/>
  <c r="BY156"/>
  <c r="BZ156"/>
  <c r="CA156"/>
  <c r="AE157"/>
  <c r="AF157"/>
  <c r="AG157"/>
  <c r="AH157"/>
  <c r="AJ157"/>
  <c r="AK157"/>
  <c r="AL157"/>
  <c r="AM157"/>
  <c r="AO157"/>
  <c r="AP157"/>
  <c r="AQ157"/>
  <c r="AR157"/>
  <c r="AT157"/>
  <c r="AU157"/>
  <c r="AV157"/>
  <c r="AW157"/>
  <c r="AY157"/>
  <c r="AZ157"/>
  <c r="BA157"/>
  <c r="BB157"/>
  <c r="BD157"/>
  <c r="BE157"/>
  <c r="BF157"/>
  <c r="BG157"/>
  <c r="BI157"/>
  <c r="BJ157"/>
  <c r="BK157"/>
  <c r="BL157"/>
  <c r="BN157"/>
  <c r="BO157"/>
  <c r="BP157"/>
  <c r="BQ157"/>
  <c r="BS157"/>
  <c r="BT157"/>
  <c r="BU157"/>
  <c r="BV157"/>
  <c r="BX157"/>
  <c r="BY157"/>
  <c r="BZ157"/>
  <c r="CA157"/>
  <c r="AE158"/>
  <c r="AF158"/>
  <c r="AG158"/>
  <c r="AH158"/>
  <c r="AJ158"/>
  <c r="AK158"/>
  <c r="AL158"/>
  <c r="AM158"/>
  <c r="AO158"/>
  <c r="AP158"/>
  <c r="AQ158"/>
  <c r="AR158"/>
  <c r="AT158"/>
  <c r="AU158"/>
  <c r="AV158"/>
  <c r="AW158"/>
  <c r="AY158"/>
  <c r="AZ158"/>
  <c r="BA158"/>
  <c r="BB158"/>
  <c r="BD158"/>
  <c r="BE158"/>
  <c r="BF158"/>
  <c r="BG158"/>
  <c r="BI158"/>
  <c r="BJ158"/>
  <c r="BK158"/>
  <c r="BL158"/>
  <c r="BN158"/>
  <c r="BO158"/>
  <c r="BP158"/>
  <c r="BQ158"/>
  <c r="BS158"/>
  <c r="BT158"/>
  <c r="BU158"/>
  <c r="BV158"/>
  <c r="BX158"/>
  <c r="BY158"/>
  <c r="BZ158"/>
  <c r="CA158"/>
  <c r="AE159"/>
  <c r="AF159"/>
  <c r="AG159"/>
  <c r="AH159"/>
  <c r="AJ159"/>
  <c r="AK159"/>
  <c r="AL159"/>
  <c r="AM159"/>
  <c r="AO159"/>
  <c r="AP159"/>
  <c r="AQ159"/>
  <c r="AR159"/>
  <c r="AT159"/>
  <c r="AU159"/>
  <c r="AV159"/>
  <c r="AW159"/>
  <c r="AY159"/>
  <c r="AZ159"/>
  <c r="BA159"/>
  <c r="BB159"/>
  <c r="BD159"/>
  <c r="BE159"/>
  <c r="BF159"/>
  <c r="BG159"/>
  <c r="BI159"/>
  <c r="BJ159"/>
  <c r="BK159"/>
  <c r="BL159"/>
  <c r="BN159"/>
  <c r="BO159"/>
  <c r="BP159"/>
  <c r="BQ159"/>
  <c r="BS159"/>
  <c r="BT159"/>
  <c r="BU159"/>
  <c r="BV159"/>
  <c r="BX159"/>
  <c r="BY159"/>
  <c r="BZ159"/>
  <c r="CA159"/>
  <c r="AE160"/>
  <c r="AF160"/>
  <c r="AG160"/>
  <c r="AH160"/>
  <c r="AJ160"/>
  <c r="AK160"/>
  <c r="AL160"/>
  <c r="AM160"/>
  <c r="AO160"/>
  <c r="AP160"/>
  <c r="AQ160"/>
  <c r="AR160"/>
  <c r="AT160"/>
  <c r="AU160"/>
  <c r="AV160"/>
  <c r="AW160"/>
  <c r="AY160"/>
  <c r="AZ160"/>
  <c r="BA160"/>
  <c r="BB160"/>
  <c r="BD160"/>
  <c r="BE160"/>
  <c r="BF160"/>
  <c r="BG160"/>
  <c r="BI160"/>
  <c r="BJ160"/>
  <c r="BK160"/>
  <c r="BL160"/>
  <c r="BN160"/>
  <c r="BO160"/>
  <c r="BP160"/>
  <c r="BQ160"/>
  <c r="BS160"/>
  <c r="BT160"/>
  <c r="BU160"/>
  <c r="BV160"/>
  <c r="BX160"/>
  <c r="BY160"/>
  <c r="BZ160"/>
  <c r="CA160"/>
  <c r="AE161"/>
  <c r="AF161"/>
  <c r="AG161"/>
  <c r="AH161"/>
  <c r="AJ161"/>
  <c r="AK161"/>
  <c r="AL161"/>
  <c r="AM161"/>
  <c r="AO161"/>
  <c r="AP161"/>
  <c r="AQ161"/>
  <c r="AR161"/>
  <c r="AT161"/>
  <c r="AU161"/>
  <c r="AV161"/>
  <c r="AW161"/>
  <c r="AY161"/>
  <c r="AZ161"/>
  <c r="BA161"/>
  <c r="BB161"/>
  <c r="BD161"/>
  <c r="BE161"/>
  <c r="BF161"/>
  <c r="BG161"/>
  <c r="BI161"/>
  <c r="BJ161"/>
  <c r="BK161"/>
  <c r="BL161"/>
  <c r="BN161"/>
  <c r="BO161"/>
  <c r="BP161"/>
  <c r="BQ161"/>
  <c r="BS161"/>
  <c r="BT161"/>
  <c r="BU161"/>
  <c r="BV161"/>
  <c r="BX161"/>
  <c r="BY161"/>
  <c r="BZ161"/>
  <c r="CA161"/>
  <c r="AE162"/>
  <c r="AF162"/>
  <c r="AG162"/>
  <c r="AH162"/>
  <c r="AJ162"/>
  <c r="AK162"/>
  <c r="AL162"/>
  <c r="AM162"/>
  <c r="AO162"/>
  <c r="AP162"/>
  <c r="AQ162"/>
  <c r="AR162"/>
  <c r="AT162"/>
  <c r="AU162"/>
  <c r="AV162"/>
  <c r="AW162"/>
  <c r="AY162"/>
  <c r="AZ162"/>
  <c r="BA162"/>
  <c r="BB162"/>
  <c r="BD162"/>
  <c r="BE162"/>
  <c r="BF162"/>
  <c r="BG162"/>
  <c r="BI162"/>
  <c r="BJ162"/>
  <c r="BK162"/>
  <c r="BL162"/>
  <c r="BN162"/>
  <c r="BO162"/>
  <c r="BP162"/>
  <c r="BQ162"/>
  <c r="BS162"/>
  <c r="BT162"/>
  <c r="BU162"/>
  <c r="BV162"/>
  <c r="BX162"/>
  <c r="BY162"/>
  <c r="BZ162"/>
  <c r="CA162"/>
  <c r="AE163"/>
  <c r="AF163"/>
  <c r="AG163"/>
  <c r="AH163"/>
  <c r="AJ163"/>
  <c r="AK163"/>
  <c r="AL163"/>
  <c r="AM163"/>
  <c r="AO163"/>
  <c r="AP163"/>
  <c r="AQ163"/>
  <c r="AR163"/>
  <c r="AT163"/>
  <c r="AU163"/>
  <c r="AV163"/>
  <c r="AW163"/>
  <c r="AY163"/>
  <c r="AZ163"/>
  <c r="BA163"/>
  <c r="BB163"/>
  <c r="BD163"/>
  <c r="BE163"/>
  <c r="BF163"/>
  <c r="BG163"/>
  <c r="BI163"/>
  <c r="BJ163"/>
  <c r="BK163"/>
  <c r="BL163"/>
  <c r="BN163"/>
  <c r="BO163"/>
  <c r="BP163"/>
  <c r="BQ163"/>
  <c r="BS163"/>
  <c r="BT163"/>
  <c r="BU163"/>
  <c r="BV163"/>
  <c r="BX163"/>
  <c r="BY163"/>
  <c r="BZ163"/>
  <c r="CA163"/>
  <c r="AE164"/>
  <c r="AF164"/>
  <c r="AG164"/>
  <c r="AH164"/>
  <c r="AJ164"/>
  <c r="AK164"/>
  <c r="AL164"/>
  <c r="AM164"/>
  <c r="AO164"/>
  <c r="AP164"/>
  <c r="AQ164"/>
  <c r="AR164"/>
  <c r="AT164"/>
  <c r="AU164"/>
  <c r="AV164"/>
  <c r="AW164"/>
  <c r="AY164"/>
  <c r="AZ164"/>
  <c r="BA164"/>
  <c r="BB164"/>
  <c r="BD164"/>
  <c r="BE164"/>
  <c r="BF164"/>
  <c r="BG164"/>
  <c r="BI164"/>
  <c r="BJ164"/>
  <c r="BK164"/>
  <c r="BL164"/>
  <c r="BN164"/>
  <c r="BO164"/>
  <c r="BP164"/>
  <c r="BQ164"/>
  <c r="BS164"/>
  <c r="BT164"/>
  <c r="BU164"/>
  <c r="BV164"/>
  <c r="BX164"/>
  <c r="BY164"/>
  <c r="BZ164"/>
  <c r="CA164"/>
  <c r="AE165"/>
  <c r="AF165"/>
  <c r="AG165"/>
  <c r="AH165"/>
  <c r="AJ165"/>
  <c r="AK165"/>
  <c r="AL165"/>
  <c r="AM165"/>
  <c r="AO165"/>
  <c r="AP165"/>
  <c r="AQ165"/>
  <c r="AR165"/>
  <c r="AT165"/>
  <c r="AU165"/>
  <c r="AV165"/>
  <c r="AW165"/>
  <c r="AY165"/>
  <c r="AZ165"/>
  <c r="BA165"/>
  <c r="BB165"/>
  <c r="BD165"/>
  <c r="BE165"/>
  <c r="BF165"/>
  <c r="BG165"/>
  <c r="BI165"/>
  <c r="BJ165"/>
  <c r="BK165"/>
  <c r="BL165"/>
  <c r="BN165"/>
  <c r="BO165"/>
  <c r="BP165"/>
  <c r="BQ165"/>
  <c r="BS165"/>
  <c r="BT165"/>
  <c r="BU165"/>
  <c r="BV165"/>
  <c r="BX165"/>
  <c r="BY165"/>
  <c r="BZ165"/>
  <c r="CA165"/>
  <c r="AE166"/>
  <c r="AF166"/>
  <c r="AG166"/>
  <c r="AH166"/>
  <c r="AJ166"/>
  <c r="AK166"/>
  <c r="AL166"/>
  <c r="AM166"/>
  <c r="AO166"/>
  <c r="AP166"/>
  <c r="AQ166"/>
  <c r="AR166"/>
  <c r="AT166"/>
  <c r="AU166"/>
  <c r="AV166"/>
  <c r="AW166"/>
  <c r="AY166"/>
  <c r="AZ166"/>
  <c r="BA166"/>
  <c r="BB166"/>
  <c r="BD166"/>
  <c r="BE166"/>
  <c r="BF166"/>
  <c r="BG166"/>
  <c r="BI166"/>
  <c r="BJ166"/>
  <c r="BK166"/>
  <c r="BL166"/>
  <c r="BN166"/>
  <c r="BO166"/>
  <c r="BP166"/>
  <c r="BQ166"/>
  <c r="BS166"/>
  <c r="BT166"/>
  <c r="BU166"/>
  <c r="BV166"/>
  <c r="BX166"/>
  <c r="BY166"/>
  <c r="BZ166"/>
  <c r="CA166"/>
  <c r="AE167"/>
  <c r="AF167"/>
  <c r="AG167"/>
  <c r="AH167"/>
  <c r="AJ167"/>
  <c r="AK167"/>
  <c r="AL167"/>
  <c r="AM167"/>
  <c r="AO167"/>
  <c r="AP167"/>
  <c r="AQ167"/>
  <c r="AR167"/>
  <c r="AT167"/>
  <c r="AU167"/>
  <c r="AV167"/>
  <c r="AW167"/>
  <c r="AY167"/>
  <c r="AZ167"/>
  <c r="BA167"/>
  <c r="BB167"/>
  <c r="BD167"/>
  <c r="BE167"/>
  <c r="BF167"/>
  <c r="BG167"/>
  <c r="BI167"/>
  <c r="BJ167"/>
  <c r="BK167"/>
  <c r="BL167"/>
  <c r="BN167"/>
  <c r="BO167"/>
  <c r="BP167"/>
  <c r="BQ167"/>
  <c r="BS167"/>
  <c r="BT167"/>
  <c r="BU167"/>
  <c r="BV167"/>
  <c r="BX167"/>
  <c r="BY167"/>
  <c r="BZ167"/>
  <c r="CA167"/>
  <c r="AE168"/>
  <c r="AF168"/>
  <c r="AG168"/>
  <c r="AH168"/>
  <c r="AJ168"/>
  <c r="AK168"/>
  <c r="AL168"/>
  <c r="AM168"/>
  <c r="AO168"/>
  <c r="AP168"/>
  <c r="AQ168"/>
  <c r="AR168"/>
  <c r="AT168"/>
  <c r="AU168"/>
  <c r="AV168"/>
  <c r="AW168"/>
  <c r="AY168"/>
  <c r="AZ168"/>
  <c r="BA168"/>
  <c r="BB168"/>
  <c r="BD168"/>
  <c r="BE168"/>
  <c r="BF168"/>
  <c r="BG168"/>
  <c r="BI168"/>
  <c r="BJ168"/>
  <c r="BK168"/>
  <c r="BL168"/>
  <c r="BN168"/>
  <c r="BO168"/>
  <c r="BP168"/>
  <c r="BQ168"/>
  <c r="BS168"/>
  <c r="BT168"/>
  <c r="BU168"/>
  <c r="BV168"/>
  <c r="BX168"/>
  <c r="BY168"/>
  <c r="BZ168"/>
  <c r="CA168"/>
  <c r="AE169"/>
  <c r="AF169"/>
  <c r="AG169"/>
  <c r="AH169"/>
  <c r="AJ169"/>
  <c r="AK169"/>
  <c r="AL169"/>
  <c r="AM169"/>
  <c r="AO169"/>
  <c r="AP169"/>
  <c r="AQ169"/>
  <c r="AR169"/>
  <c r="AT169"/>
  <c r="AU169"/>
  <c r="AV169"/>
  <c r="AW169"/>
  <c r="AY169"/>
  <c r="AZ169"/>
  <c r="BA169"/>
  <c r="BB169"/>
  <c r="BD169"/>
  <c r="BE169"/>
  <c r="BF169"/>
  <c r="BG169"/>
  <c r="BI169"/>
  <c r="BJ169"/>
  <c r="BK169"/>
  <c r="BL169"/>
  <c r="BN169"/>
  <c r="BO169"/>
  <c r="BP169"/>
  <c r="BQ169"/>
  <c r="BS169"/>
  <c r="BT169"/>
  <c r="BU169"/>
  <c r="BV169"/>
  <c r="BX169"/>
  <c r="BY169"/>
  <c r="BZ169"/>
  <c r="CA169"/>
  <c r="AE170"/>
  <c r="AF170"/>
  <c r="AG170"/>
  <c r="AH170"/>
  <c r="AJ170"/>
  <c r="AK170"/>
  <c r="AL170"/>
  <c r="AM170"/>
  <c r="AO170"/>
  <c r="AP170"/>
  <c r="AQ170"/>
  <c r="AR170"/>
  <c r="AT170"/>
  <c r="AU170"/>
  <c r="AV170"/>
  <c r="AW170"/>
  <c r="AY170"/>
  <c r="AZ170"/>
  <c r="BA170"/>
  <c r="BB170"/>
  <c r="BD170"/>
  <c r="BF170" s="1"/>
  <c r="BE170"/>
  <c r="BG170" s="1"/>
  <c r="BI170"/>
  <c r="BJ170"/>
  <c r="BK170"/>
  <c r="BL170"/>
  <c r="BN170"/>
  <c r="BO170"/>
  <c r="BP170"/>
  <c r="BQ170"/>
  <c r="BS170"/>
  <c r="BU170" s="1"/>
  <c r="BT170"/>
  <c r="BV170" s="1"/>
  <c r="BX170"/>
  <c r="BY170"/>
  <c r="BZ170"/>
  <c r="CA170"/>
  <c r="AE171"/>
  <c r="AG171" s="1"/>
  <c r="AF171"/>
  <c r="AH171"/>
  <c r="AJ171"/>
  <c r="AL171" s="1"/>
  <c r="AK171"/>
  <c r="AM171" s="1"/>
  <c r="AO171"/>
  <c r="AQ171" s="1"/>
  <c r="AP171"/>
  <c r="AR171" s="1"/>
  <c r="AT171"/>
  <c r="AV171" s="1"/>
  <c r="AU171"/>
  <c r="AW171" s="1"/>
  <c r="AY171"/>
  <c r="BA171" s="1"/>
  <c r="AZ171"/>
  <c r="BB171"/>
  <c r="BD171"/>
  <c r="BF171" s="1"/>
  <c r="BE171"/>
  <c r="BG171" s="1"/>
  <c r="BI171"/>
  <c r="BK171" s="1"/>
  <c r="BJ171"/>
  <c r="BL171" s="1"/>
  <c r="BN171"/>
  <c r="BP171" s="1"/>
  <c r="BO171"/>
  <c r="BQ171" s="1"/>
  <c r="BS171"/>
  <c r="BU171" s="1"/>
  <c r="BT171"/>
  <c r="BV171"/>
  <c r="BX171"/>
  <c r="BZ171" s="1"/>
  <c r="BY171"/>
  <c r="CA171" s="1"/>
  <c r="AE172"/>
  <c r="AG172" s="1"/>
  <c r="AF172"/>
  <c r="AH172" s="1"/>
  <c r="AJ172"/>
  <c r="AL172" s="1"/>
  <c r="AK172"/>
  <c r="AM172" s="1"/>
  <c r="AO172"/>
  <c r="AQ172" s="1"/>
  <c r="AP172"/>
  <c r="AR172"/>
  <c r="AT172"/>
  <c r="AV172" s="1"/>
  <c r="AU172"/>
  <c r="AW172" s="1"/>
  <c r="AY172"/>
  <c r="BA172" s="1"/>
  <c r="AZ172"/>
  <c r="BB172" s="1"/>
  <c r="BD172"/>
  <c r="BF172" s="1"/>
  <c r="BE172"/>
  <c r="BG172" s="1"/>
  <c r="BI172"/>
  <c r="BK172" s="1"/>
  <c r="BJ172"/>
  <c r="BL172"/>
  <c r="BN172"/>
  <c r="BP172" s="1"/>
  <c r="BO172"/>
  <c r="BQ172" s="1"/>
  <c r="BS172"/>
  <c r="BU172" s="1"/>
  <c r="BT172"/>
  <c r="BV172" s="1"/>
  <c r="BX172"/>
  <c r="BZ172" s="1"/>
  <c r="BY172"/>
  <c r="CA172" s="1"/>
  <c r="AE173"/>
  <c r="AG173" s="1"/>
  <c r="AF173"/>
  <c r="AH173"/>
  <c r="AJ173"/>
  <c r="AL173" s="1"/>
  <c r="AK173"/>
  <c r="AM173" s="1"/>
  <c r="AO173"/>
  <c r="AQ173" s="1"/>
  <c r="AP173"/>
  <c r="AR173" s="1"/>
  <c r="AT173"/>
  <c r="AV173" s="1"/>
  <c r="AU173"/>
  <c r="AW173" s="1"/>
  <c r="AY173"/>
  <c r="BA173" s="1"/>
  <c r="AZ173"/>
  <c r="BB173"/>
  <c r="BD173"/>
  <c r="BF173" s="1"/>
  <c r="BE173"/>
  <c r="BG173" s="1"/>
  <c r="BI173"/>
  <c r="BK173" s="1"/>
  <c r="BJ173"/>
  <c r="BL173" s="1"/>
  <c r="BN173"/>
  <c r="BP173" s="1"/>
  <c r="BO173"/>
  <c r="BQ173" s="1"/>
  <c r="BS173"/>
  <c r="BU173" s="1"/>
  <c r="BT173"/>
  <c r="BV173"/>
  <c r="BX173"/>
  <c r="BZ173" s="1"/>
  <c r="BY173"/>
  <c r="CA173" s="1"/>
  <c r="AE77"/>
  <c r="AG77" s="1"/>
  <c r="AF77"/>
  <c r="AH77" s="1"/>
  <c r="AJ77"/>
  <c r="AL77" s="1"/>
  <c r="AK77"/>
  <c r="AM77"/>
  <c r="AO77"/>
  <c r="AQ77" s="1"/>
  <c r="AP77"/>
  <c r="AR77" s="1"/>
  <c r="AT77"/>
  <c r="AV77" s="1"/>
  <c r="AU77"/>
  <c r="AW77" s="1"/>
  <c r="AY77"/>
  <c r="BA77" s="1"/>
  <c r="AZ77"/>
  <c r="BB77"/>
  <c r="BD77"/>
  <c r="BF77" s="1"/>
  <c r="BE77"/>
  <c r="BG77"/>
  <c r="BI77"/>
  <c r="BK77" s="1"/>
  <c r="BJ77"/>
  <c r="BL77" s="1"/>
  <c r="BN77"/>
  <c r="BP77" s="1"/>
  <c r="BO77"/>
  <c r="BQ77" s="1"/>
  <c r="BS77"/>
  <c r="BT77"/>
  <c r="BV77" s="1"/>
  <c r="BU77"/>
  <c r="BX77"/>
  <c r="BZ77" s="1"/>
  <c r="BY77"/>
  <c r="CA77" s="1"/>
  <c r="AE78"/>
  <c r="AG78" s="1"/>
  <c r="AF78"/>
  <c r="AH78" s="1"/>
  <c r="AJ78"/>
  <c r="AL78" s="1"/>
  <c r="AK78"/>
  <c r="AM78" s="1"/>
  <c r="AO78"/>
  <c r="AQ78" s="1"/>
  <c r="AP78"/>
  <c r="AR78" s="1"/>
  <c r="AT78"/>
  <c r="AV78" s="1"/>
  <c r="AU78"/>
  <c r="AW78" s="1"/>
  <c r="AY78"/>
  <c r="BA78" s="1"/>
  <c r="AZ78"/>
  <c r="BB78" s="1"/>
  <c r="BD78"/>
  <c r="BF78" s="1"/>
  <c r="BE78"/>
  <c r="BG78" s="1"/>
  <c r="BI78"/>
  <c r="BK78" s="1"/>
  <c r="BJ78"/>
  <c r="BL78" s="1"/>
  <c r="BN78"/>
  <c r="BP78" s="1"/>
  <c r="BO78"/>
  <c r="BQ78" s="1"/>
  <c r="BS78"/>
  <c r="BU78" s="1"/>
  <c r="BT78"/>
  <c r="BV78" s="1"/>
  <c r="BX78"/>
  <c r="BZ78" s="1"/>
  <c r="BY78"/>
  <c r="CA78" s="1"/>
  <c r="AE79"/>
  <c r="AG79" s="1"/>
  <c r="AF79"/>
  <c r="AH79"/>
  <c r="AJ79"/>
  <c r="AL79" s="1"/>
  <c r="AK79"/>
  <c r="AM79" s="1"/>
  <c r="AO79"/>
  <c r="AQ79" s="1"/>
  <c r="AP79"/>
  <c r="AR79" s="1"/>
  <c r="AT79"/>
  <c r="AV79" s="1"/>
  <c r="AU79"/>
  <c r="AW79" s="1"/>
  <c r="AY79"/>
  <c r="AZ79"/>
  <c r="BB79" s="1"/>
  <c r="BA79"/>
  <c r="BD79"/>
  <c r="BE79"/>
  <c r="BG79" s="1"/>
  <c r="BF79"/>
  <c r="BI79"/>
  <c r="BK79" s="1"/>
  <c r="BJ79"/>
  <c r="BL79" s="1"/>
  <c r="BN79"/>
  <c r="BO79"/>
  <c r="BQ79" s="1"/>
  <c r="BP79"/>
  <c r="BS79"/>
  <c r="BT79"/>
  <c r="BV79" s="1"/>
  <c r="BU79"/>
  <c r="BX79"/>
  <c r="BZ79" s="1"/>
  <c r="BY79"/>
  <c r="CA79" s="1"/>
  <c r="AE80"/>
  <c r="AF80"/>
  <c r="AH80" s="1"/>
  <c r="AG80"/>
  <c r="AJ80"/>
  <c r="AK80"/>
  <c r="AM80" s="1"/>
  <c r="AL80"/>
  <c r="AO80"/>
  <c r="AQ80" s="1"/>
  <c r="AP80"/>
  <c r="AR80" s="1"/>
  <c r="AT80"/>
  <c r="AV80" s="1"/>
  <c r="AU80"/>
  <c r="AW80" s="1"/>
  <c r="AY80"/>
  <c r="AZ80"/>
  <c r="BB80" s="1"/>
  <c r="BA80"/>
  <c r="BD80"/>
  <c r="BE80"/>
  <c r="BG80" s="1"/>
  <c r="BF80"/>
  <c r="BI80"/>
  <c r="BK80" s="1"/>
  <c r="BJ80"/>
  <c r="BL80" s="1"/>
  <c r="BN80"/>
  <c r="BP80" s="1"/>
  <c r="BO80"/>
  <c r="BQ80" s="1"/>
  <c r="BS80"/>
  <c r="BU80" s="1"/>
  <c r="BT80"/>
  <c r="BV80" s="1"/>
  <c r="BX80"/>
  <c r="BZ80" s="1"/>
  <c r="BY80"/>
  <c r="CA80" s="1"/>
  <c r="AE81"/>
  <c r="AF81"/>
  <c r="AH81" s="1"/>
  <c r="AG81"/>
  <c r="AJ81"/>
  <c r="AL81" s="1"/>
  <c r="AK81"/>
  <c r="AM81" s="1"/>
  <c r="AO81"/>
  <c r="AQ81" s="1"/>
  <c r="AP81"/>
  <c r="AR81" s="1"/>
  <c r="AT81"/>
  <c r="AU81"/>
  <c r="AW81" s="1"/>
  <c r="AV81"/>
  <c r="AY81"/>
  <c r="BA81" s="1"/>
  <c r="AZ81"/>
  <c r="BB81" s="1"/>
  <c r="BD81"/>
  <c r="BF81" s="1"/>
  <c r="BE81"/>
  <c r="BG81" s="1"/>
  <c r="BI81"/>
  <c r="BJ81"/>
  <c r="BL81" s="1"/>
  <c r="BK81"/>
  <c r="BN81"/>
  <c r="BP81" s="1"/>
  <c r="BO81"/>
  <c r="BQ81"/>
  <c r="BS81"/>
  <c r="BU81" s="1"/>
  <c r="BT81"/>
  <c r="BV81" s="1"/>
  <c r="BX81"/>
  <c r="BZ81" s="1"/>
  <c r="BY81"/>
  <c r="CA81" s="1"/>
  <c r="AE82"/>
  <c r="AG82" s="1"/>
  <c r="AF82"/>
  <c r="AH82" s="1"/>
  <c r="AJ82"/>
  <c r="AL82" s="1"/>
  <c r="AK82"/>
  <c r="AM82" s="1"/>
  <c r="AO82"/>
  <c r="AQ82" s="1"/>
  <c r="AP82"/>
  <c r="AR82" s="1"/>
  <c r="AT82"/>
  <c r="AV82" s="1"/>
  <c r="AU82"/>
  <c r="AW82" s="1"/>
  <c r="AY82"/>
  <c r="AZ82"/>
  <c r="BB82" s="1"/>
  <c r="BA82"/>
  <c r="BD82"/>
  <c r="BF82" s="1"/>
  <c r="BE82"/>
  <c r="BG82" s="1"/>
  <c r="BI82"/>
  <c r="BK82" s="1"/>
  <c r="BJ82"/>
  <c r="BL82" s="1"/>
  <c r="BN82"/>
  <c r="BP82" s="1"/>
  <c r="BO82"/>
  <c r="BQ82" s="1"/>
  <c r="BS82"/>
  <c r="BU82" s="1"/>
  <c r="BT82"/>
  <c r="BV82" s="1"/>
  <c r="BX82"/>
  <c r="BZ82" s="1"/>
  <c r="BY82"/>
  <c r="CA82" s="1"/>
  <c r="AE83"/>
  <c r="AG83" s="1"/>
  <c r="AF83"/>
  <c r="AH83" s="1"/>
  <c r="AJ83"/>
  <c r="AL83" s="1"/>
  <c r="AK83"/>
  <c r="AM83" s="1"/>
  <c r="AO83"/>
  <c r="AQ83" s="1"/>
  <c r="AP83"/>
  <c r="AR83" s="1"/>
  <c r="AT83"/>
  <c r="AU83"/>
  <c r="AW83" s="1"/>
  <c r="AV83"/>
  <c r="AY83"/>
  <c r="BA83" s="1"/>
  <c r="AZ83"/>
  <c r="BB83" s="1"/>
  <c r="BD83"/>
  <c r="BF83" s="1"/>
  <c r="BE83"/>
  <c r="BG83" s="1"/>
  <c r="BI83"/>
  <c r="BJ83"/>
  <c r="BL83" s="1"/>
  <c r="BK83"/>
  <c r="BN83"/>
  <c r="BO83"/>
  <c r="BQ83" s="1"/>
  <c r="BP83"/>
  <c r="BS83"/>
  <c r="BU83" s="1"/>
  <c r="BT83"/>
  <c r="BV83" s="1"/>
  <c r="BX83"/>
  <c r="BZ83" s="1"/>
  <c r="BY83"/>
  <c r="CA83" s="1"/>
  <c r="AE84"/>
  <c r="AG84" s="1"/>
  <c r="AF84"/>
  <c r="AH84" s="1"/>
  <c r="AJ84"/>
  <c r="AK84"/>
  <c r="AM84" s="1"/>
  <c r="AL84"/>
  <c r="AO84"/>
  <c r="AP84"/>
  <c r="AR84" s="1"/>
  <c r="AQ84"/>
  <c r="AT84"/>
  <c r="AV84" s="1"/>
  <c r="AU84"/>
  <c r="AW84" s="1"/>
  <c r="AY84"/>
  <c r="BA84" s="1"/>
  <c r="AZ84"/>
  <c r="BB84" s="1"/>
  <c r="BD84"/>
  <c r="BF84" s="1"/>
  <c r="BE84"/>
  <c r="BG84" s="1"/>
  <c r="BI84"/>
  <c r="BK84" s="1"/>
  <c r="BJ84"/>
  <c r="BL84" s="1"/>
  <c r="BN84"/>
  <c r="BO84"/>
  <c r="BQ84" s="1"/>
  <c r="BP84"/>
  <c r="BS84"/>
  <c r="BU84" s="1"/>
  <c r="BT84"/>
  <c r="BV84" s="1"/>
  <c r="BX84"/>
  <c r="BZ84" s="1"/>
  <c r="BY84"/>
  <c r="CA84" s="1"/>
  <c r="AE85"/>
  <c r="AG85" s="1"/>
  <c r="AF85"/>
  <c r="AH85" s="1"/>
  <c r="AJ85"/>
  <c r="AL85" s="1"/>
  <c r="AK85"/>
  <c r="AM85"/>
  <c r="AO85"/>
  <c r="AQ85" s="1"/>
  <c r="AP85"/>
  <c r="AR85" s="1"/>
  <c r="AT85"/>
  <c r="AV85" s="1"/>
  <c r="AU85"/>
  <c r="AW85" s="1"/>
  <c r="AY85"/>
  <c r="BA85" s="1"/>
  <c r="AZ85"/>
  <c r="BB85" s="1"/>
  <c r="BD85"/>
  <c r="BF85" s="1"/>
  <c r="BE85"/>
  <c r="BG85"/>
  <c r="BI85"/>
  <c r="BK85" s="1"/>
  <c r="BJ85"/>
  <c r="BL85" s="1"/>
  <c r="BN85"/>
  <c r="BO85"/>
  <c r="BQ85" s="1"/>
  <c r="BP85"/>
  <c r="BS85"/>
  <c r="BU85" s="1"/>
  <c r="BT85"/>
  <c r="BV85" s="1"/>
  <c r="BX85"/>
  <c r="BZ85" s="1"/>
  <c r="BY85"/>
  <c r="CA85" s="1"/>
  <c r="AE86"/>
  <c r="AG86" s="1"/>
  <c r="AF86"/>
  <c r="AH86" s="1"/>
  <c r="AJ86"/>
  <c r="AL86" s="1"/>
  <c r="AK86"/>
  <c r="AM86" s="1"/>
  <c r="AO86"/>
  <c r="AQ86" s="1"/>
  <c r="AP86"/>
  <c r="AR86"/>
  <c r="AT86"/>
  <c r="AV86" s="1"/>
  <c r="AU86"/>
  <c r="AW86" s="1"/>
  <c r="AY86"/>
  <c r="BA86" s="1"/>
  <c r="AZ86"/>
  <c r="BB86" s="1"/>
  <c r="BD86"/>
  <c r="BF86" s="1"/>
  <c r="BE86"/>
  <c r="BG86" s="1"/>
  <c r="BI86"/>
  <c r="BK86" s="1"/>
  <c r="BJ86"/>
  <c r="BL86" s="1"/>
  <c r="BN86"/>
  <c r="BP86" s="1"/>
  <c r="BO86"/>
  <c r="BQ86" s="1"/>
  <c r="BS86"/>
  <c r="BU86" s="1"/>
  <c r="BT86"/>
  <c r="BV86" s="1"/>
  <c r="BX86"/>
  <c r="BZ86" s="1"/>
  <c r="BY86"/>
  <c r="CA86" s="1"/>
  <c r="AE87"/>
  <c r="AF87"/>
  <c r="AG87"/>
  <c r="AH87"/>
  <c r="AJ87"/>
  <c r="AK87"/>
  <c r="AL87"/>
  <c r="AM87"/>
  <c r="AO87"/>
  <c r="AP87"/>
  <c r="AQ87"/>
  <c r="AR87"/>
  <c r="AT87"/>
  <c r="AU87"/>
  <c r="AV87"/>
  <c r="AW87"/>
  <c r="AY87"/>
  <c r="AZ87"/>
  <c r="BA87"/>
  <c r="BB87"/>
  <c r="BD87"/>
  <c r="BE87"/>
  <c r="BF87"/>
  <c r="BG87"/>
  <c r="BI87"/>
  <c r="BJ87"/>
  <c r="BK87"/>
  <c r="BL87"/>
  <c r="BN87"/>
  <c r="BO87"/>
  <c r="BP87"/>
  <c r="BQ87"/>
  <c r="BS87"/>
  <c r="BT87"/>
  <c r="BU87"/>
  <c r="BV87"/>
  <c r="BX87"/>
  <c r="BY87"/>
  <c r="BZ87"/>
  <c r="CA87"/>
  <c r="AE88"/>
  <c r="AG88" s="1"/>
  <c r="AF88"/>
  <c r="AH88" s="1"/>
  <c r="AJ88"/>
  <c r="AK88"/>
  <c r="AM88" s="1"/>
  <c r="AL88"/>
  <c r="AO88"/>
  <c r="AP88"/>
  <c r="AR88" s="1"/>
  <c r="AQ88"/>
  <c r="AT88"/>
  <c r="AV88" s="1"/>
  <c r="AU88"/>
  <c r="AW88" s="1"/>
  <c r="AY88"/>
  <c r="BA88" s="1"/>
  <c r="AZ88"/>
  <c r="BB88" s="1"/>
  <c r="BD88"/>
  <c r="BE88"/>
  <c r="BG88" s="1"/>
  <c r="BF88"/>
  <c r="BI88"/>
  <c r="BJ88"/>
  <c r="BL88" s="1"/>
  <c r="BK88"/>
  <c r="BN88"/>
  <c r="BP88" s="1"/>
  <c r="BO88"/>
  <c r="BQ88" s="1"/>
  <c r="BS88"/>
  <c r="BU88" s="1"/>
  <c r="BT88"/>
  <c r="BV88" s="1"/>
  <c r="BX88"/>
  <c r="BY88"/>
  <c r="CA88" s="1"/>
  <c r="BZ88"/>
  <c r="AE89"/>
  <c r="AF89"/>
  <c r="AH89" s="1"/>
  <c r="AG89"/>
  <c r="AJ89"/>
  <c r="AL89" s="1"/>
  <c r="AK89"/>
  <c r="AM89" s="1"/>
  <c r="AO89"/>
  <c r="AQ89" s="1"/>
  <c r="AP89"/>
  <c r="AR89" s="1"/>
  <c r="AT89"/>
  <c r="AU89"/>
  <c r="AW89" s="1"/>
  <c r="AV89"/>
  <c r="AY89"/>
  <c r="AZ89"/>
  <c r="BB89" s="1"/>
  <c r="BA89"/>
  <c r="BD89"/>
  <c r="BF89" s="1"/>
  <c r="BE89"/>
  <c r="BG89" s="1"/>
  <c r="BI89"/>
  <c r="BK89" s="1"/>
  <c r="BJ89"/>
  <c r="BL89" s="1"/>
  <c r="BN89"/>
  <c r="BO89"/>
  <c r="BQ89" s="1"/>
  <c r="BP89"/>
  <c r="BS89"/>
  <c r="BT89"/>
  <c r="BV89" s="1"/>
  <c r="BU89"/>
  <c r="BX89"/>
  <c r="BZ89" s="1"/>
  <c r="BY89"/>
  <c r="CA89" s="1"/>
  <c r="AE90"/>
  <c r="AG90" s="1"/>
  <c r="AF90"/>
  <c r="AH90" s="1"/>
  <c r="AJ90"/>
  <c r="AK90"/>
  <c r="AM90" s="1"/>
  <c r="AL90"/>
  <c r="AO90"/>
  <c r="AP90"/>
  <c r="AR90" s="1"/>
  <c r="AQ90"/>
  <c r="AT90"/>
  <c r="AV90" s="1"/>
  <c r="AU90"/>
  <c r="AW90" s="1"/>
  <c r="AY90"/>
  <c r="BA90" s="1"/>
  <c r="AZ90"/>
  <c r="BB90" s="1"/>
  <c r="BD90"/>
  <c r="BE90"/>
  <c r="BG90" s="1"/>
  <c r="BF90"/>
  <c r="BI90"/>
  <c r="BJ90"/>
  <c r="BL90" s="1"/>
  <c r="BK90"/>
  <c r="BN90"/>
  <c r="BP90" s="1"/>
  <c r="BO90"/>
  <c r="BQ90" s="1"/>
  <c r="BS90"/>
  <c r="BU90" s="1"/>
  <c r="BT90"/>
  <c r="BV90" s="1"/>
  <c r="BX90"/>
  <c r="BY90"/>
  <c r="CA90" s="1"/>
  <c r="BZ90"/>
  <c r="AE91"/>
  <c r="AF91"/>
  <c r="AH91" s="1"/>
  <c r="AG91"/>
  <c r="AJ91"/>
  <c r="AL91" s="1"/>
  <c r="AK91"/>
  <c r="AM91" s="1"/>
  <c r="AO91"/>
  <c r="AQ91" s="1"/>
  <c r="AP91"/>
  <c r="AR91" s="1"/>
  <c r="AT91"/>
  <c r="AU91"/>
  <c r="AW91" s="1"/>
  <c r="AV91"/>
  <c r="AY91"/>
  <c r="AZ91"/>
  <c r="BB91" s="1"/>
  <c r="BA91"/>
  <c r="BD91"/>
  <c r="BF91" s="1"/>
  <c r="BE91"/>
  <c r="BG91" s="1"/>
  <c r="BI91"/>
  <c r="BK91" s="1"/>
  <c r="BJ91"/>
  <c r="BL91" s="1"/>
  <c r="BN91"/>
  <c r="BO91"/>
  <c r="BQ91" s="1"/>
  <c r="BP91"/>
  <c r="BS91"/>
  <c r="BT91"/>
  <c r="BV91" s="1"/>
  <c r="BU91"/>
  <c r="BX91"/>
  <c r="BZ91" s="1"/>
  <c r="BY91"/>
  <c r="CA91" s="1"/>
  <c r="AE92"/>
  <c r="AG92" s="1"/>
  <c r="AF92"/>
  <c r="AH92" s="1"/>
  <c r="AJ92"/>
  <c r="AK92"/>
  <c r="AM92" s="1"/>
  <c r="AL92"/>
  <c r="AO92"/>
  <c r="AP92"/>
  <c r="AR92" s="1"/>
  <c r="AQ92"/>
  <c r="AT92"/>
  <c r="AV92" s="1"/>
  <c r="AU92"/>
  <c r="AW92" s="1"/>
  <c r="AY92"/>
  <c r="BA92" s="1"/>
  <c r="AZ92"/>
  <c r="BB92" s="1"/>
  <c r="BD92"/>
  <c r="BE92"/>
  <c r="BG92" s="1"/>
  <c r="BF92"/>
  <c r="BI92"/>
  <c r="BJ92"/>
  <c r="BL92" s="1"/>
  <c r="BK92"/>
  <c r="BN92"/>
  <c r="BP92" s="1"/>
  <c r="BO92"/>
  <c r="BQ92" s="1"/>
  <c r="BS92"/>
  <c r="BU92" s="1"/>
  <c r="BT92"/>
  <c r="BV92" s="1"/>
  <c r="BX92"/>
  <c r="BY92"/>
  <c r="CA92" s="1"/>
  <c r="BZ92"/>
  <c r="AE93"/>
  <c r="AF93"/>
  <c r="AH93" s="1"/>
  <c r="AG93"/>
  <c r="AJ93"/>
  <c r="AL93" s="1"/>
  <c r="AK93"/>
  <c r="AM93" s="1"/>
  <c r="AO93"/>
  <c r="AQ93" s="1"/>
  <c r="AP93"/>
  <c r="AR93" s="1"/>
  <c r="AT93"/>
  <c r="AU93"/>
  <c r="AW93" s="1"/>
  <c r="AV93"/>
  <c r="AY93"/>
  <c r="AZ93"/>
  <c r="BB93" s="1"/>
  <c r="BA93"/>
  <c r="BD93"/>
  <c r="BF93" s="1"/>
  <c r="BE93"/>
  <c r="BG93" s="1"/>
  <c r="BI93"/>
  <c r="BK93" s="1"/>
  <c r="BJ93"/>
  <c r="BL93" s="1"/>
  <c r="BN93"/>
  <c r="BO93"/>
  <c r="BQ93" s="1"/>
  <c r="BP93"/>
  <c r="BS93"/>
  <c r="BT93"/>
  <c r="BV93" s="1"/>
  <c r="BU93"/>
  <c r="BX93"/>
  <c r="BZ93" s="1"/>
  <c r="BY93"/>
  <c r="CA93" s="1"/>
  <c r="AE94"/>
  <c r="AG94" s="1"/>
  <c r="AF94"/>
  <c r="AH94" s="1"/>
  <c r="AJ94"/>
  <c r="AK94"/>
  <c r="AM94" s="1"/>
  <c r="AL94"/>
  <c r="AO94"/>
  <c r="AP94"/>
  <c r="AR94" s="1"/>
  <c r="AQ94"/>
  <c r="AT94"/>
  <c r="AV94" s="1"/>
  <c r="AU94"/>
  <c r="AW94" s="1"/>
  <c r="AY94"/>
  <c r="BA94" s="1"/>
  <c r="AZ94"/>
  <c r="BB94" s="1"/>
  <c r="BD94"/>
  <c r="BE94"/>
  <c r="BG94" s="1"/>
  <c r="BF94"/>
  <c r="BI94"/>
  <c r="BJ94"/>
  <c r="BL94" s="1"/>
  <c r="BK94"/>
  <c r="BN94"/>
  <c r="BP94" s="1"/>
  <c r="BO94"/>
  <c r="BQ94" s="1"/>
  <c r="BS94"/>
  <c r="BU94" s="1"/>
  <c r="BT94"/>
  <c r="BV94" s="1"/>
  <c r="BX94"/>
  <c r="BY94"/>
  <c r="CA94" s="1"/>
  <c r="BZ94"/>
  <c r="AE95"/>
  <c r="AF95"/>
  <c r="AH95" s="1"/>
  <c r="AG95"/>
  <c r="AJ95"/>
  <c r="AL95" s="1"/>
  <c r="AK95"/>
  <c r="AM95" s="1"/>
  <c r="AO95"/>
  <c r="AQ95" s="1"/>
  <c r="AP95"/>
  <c r="AR95" s="1"/>
  <c r="AT95"/>
  <c r="AU95"/>
  <c r="AW95" s="1"/>
  <c r="AV95"/>
  <c r="AY95"/>
  <c r="AZ95"/>
  <c r="BB95" s="1"/>
  <c r="BA95"/>
  <c r="BD95"/>
  <c r="BF95" s="1"/>
  <c r="BE95"/>
  <c r="BG95" s="1"/>
  <c r="BI95"/>
  <c r="BK95" s="1"/>
  <c r="BJ95"/>
  <c r="BL95" s="1"/>
  <c r="BN95"/>
  <c r="BO95"/>
  <c r="BQ95" s="1"/>
  <c r="BP95"/>
  <c r="BS95"/>
  <c r="BT95"/>
  <c r="BV95" s="1"/>
  <c r="BU95"/>
  <c r="BX95"/>
  <c r="BZ95" s="1"/>
  <c r="BY95"/>
  <c r="CA95" s="1"/>
  <c r="AE96"/>
  <c r="AG96" s="1"/>
  <c r="AF96"/>
  <c r="AH96" s="1"/>
  <c r="AJ96"/>
  <c r="AK96"/>
  <c r="AM96" s="1"/>
  <c r="AL96"/>
  <c r="AO96"/>
  <c r="AP96"/>
  <c r="AR96" s="1"/>
  <c r="AQ96"/>
  <c r="AT96"/>
  <c r="AV96" s="1"/>
  <c r="AU96"/>
  <c r="AW96" s="1"/>
  <c r="AY96"/>
  <c r="BA96" s="1"/>
  <c r="AZ96"/>
  <c r="BB96" s="1"/>
  <c r="BD96"/>
  <c r="BE96"/>
  <c r="BG96" s="1"/>
  <c r="BF96"/>
  <c r="BI96"/>
  <c r="BJ96"/>
  <c r="BL96" s="1"/>
  <c r="BK96"/>
  <c r="BN96"/>
  <c r="BP96" s="1"/>
  <c r="BO96"/>
  <c r="BQ96" s="1"/>
  <c r="BS96"/>
  <c r="BU96" s="1"/>
  <c r="BT96"/>
  <c r="BV96" s="1"/>
  <c r="BX96"/>
  <c r="BY96"/>
  <c r="CA96" s="1"/>
  <c r="BZ96"/>
  <c r="AE97"/>
  <c r="AF97"/>
  <c r="AH97" s="1"/>
  <c r="AG97"/>
  <c r="AJ97"/>
  <c r="AL97" s="1"/>
  <c r="AK97"/>
  <c r="AM97" s="1"/>
  <c r="AO97"/>
  <c r="AQ97" s="1"/>
  <c r="AP97"/>
  <c r="AR97" s="1"/>
  <c r="AT97"/>
  <c r="AU97"/>
  <c r="AW97" s="1"/>
  <c r="AV97"/>
  <c r="AY97"/>
  <c r="AZ97"/>
  <c r="BB97" s="1"/>
  <c r="BA97"/>
  <c r="BD97"/>
  <c r="BF97" s="1"/>
  <c r="BE97"/>
  <c r="BG97" s="1"/>
  <c r="BI97"/>
  <c r="BK97" s="1"/>
  <c r="BJ97"/>
  <c r="BL97" s="1"/>
  <c r="BN97"/>
  <c r="BO97"/>
  <c r="BQ97" s="1"/>
  <c r="BP97"/>
  <c r="BS97"/>
  <c r="BT97"/>
  <c r="BV97" s="1"/>
  <c r="BU97"/>
  <c r="BX97"/>
  <c r="BZ97" s="1"/>
  <c r="BY97"/>
  <c r="CA97" s="1"/>
  <c r="AE98"/>
  <c r="AF98"/>
  <c r="AG98"/>
  <c r="AH98"/>
  <c r="AJ98"/>
  <c r="AK98"/>
  <c r="AL98"/>
  <c r="AM98"/>
  <c r="AO98"/>
  <c r="AP98"/>
  <c r="AQ98"/>
  <c r="AR98"/>
  <c r="AT98"/>
  <c r="AU98"/>
  <c r="AV98"/>
  <c r="AW98"/>
  <c r="AY98"/>
  <c r="AZ98"/>
  <c r="BA98"/>
  <c r="BB98"/>
  <c r="BD98"/>
  <c r="BE98"/>
  <c r="BF98"/>
  <c r="BG98"/>
  <c r="BI98"/>
  <c r="BJ98"/>
  <c r="BK98"/>
  <c r="BL98"/>
  <c r="BN98"/>
  <c r="BO98"/>
  <c r="BP98"/>
  <c r="BQ98"/>
  <c r="BS98"/>
  <c r="BT98"/>
  <c r="BU98"/>
  <c r="BV98"/>
  <c r="BX98"/>
  <c r="BY98"/>
  <c r="BZ98"/>
  <c r="CA98"/>
  <c r="AE99"/>
  <c r="AF99"/>
  <c r="AG99"/>
  <c r="AH99"/>
  <c r="AJ99"/>
  <c r="AK99"/>
  <c r="AL99"/>
  <c r="AM99"/>
  <c r="AO99"/>
  <c r="AP99"/>
  <c r="AQ99"/>
  <c r="AR99"/>
  <c r="AT99"/>
  <c r="AU99"/>
  <c r="AV99"/>
  <c r="AW99"/>
  <c r="AY99"/>
  <c r="AZ99"/>
  <c r="BA99"/>
  <c r="BB99"/>
  <c r="BD99"/>
  <c r="BE99"/>
  <c r="BF99"/>
  <c r="BG99"/>
  <c r="BI99"/>
  <c r="BJ99"/>
  <c r="BK99"/>
  <c r="BL99"/>
  <c r="BN99"/>
  <c r="BO99"/>
  <c r="BP99"/>
  <c r="BQ99"/>
  <c r="BS99"/>
  <c r="BT99"/>
  <c r="BU99"/>
  <c r="BV99"/>
  <c r="BX99"/>
  <c r="BY99"/>
  <c r="BZ99"/>
  <c r="CA99"/>
  <c r="AE100"/>
  <c r="AF100"/>
  <c r="AG100"/>
  <c r="AH100"/>
  <c r="AJ100"/>
  <c r="AK100"/>
  <c r="AL100"/>
  <c r="AM100"/>
  <c r="AO100"/>
  <c r="AP100"/>
  <c r="AQ100"/>
  <c r="AR100"/>
  <c r="AT100"/>
  <c r="AU100"/>
  <c r="AV100"/>
  <c r="AW100"/>
  <c r="AY100"/>
  <c r="AZ100"/>
  <c r="BA100"/>
  <c r="BB100"/>
  <c r="BD100"/>
  <c r="BE100"/>
  <c r="BF100"/>
  <c r="BG100"/>
  <c r="BI100"/>
  <c r="BJ100"/>
  <c r="BK100"/>
  <c r="BL100"/>
  <c r="BN100"/>
  <c r="BO100"/>
  <c r="BP100"/>
  <c r="BQ100"/>
  <c r="BS100"/>
  <c r="BT100"/>
  <c r="BU100"/>
  <c r="BV100"/>
  <c r="BX100"/>
  <c r="BY100"/>
  <c r="BZ100"/>
  <c r="CA100"/>
  <c r="AE101"/>
  <c r="AF101"/>
  <c r="AG101"/>
  <c r="AH101"/>
  <c r="AJ101"/>
  <c r="AK101"/>
  <c r="AL101"/>
  <c r="AM101"/>
  <c r="AO101"/>
  <c r="AP101"/>
  <c r="AQ101"/>
  <c r="AR101"/>
  <c r="AT101"/>
  <c r="AU101"/>
  <c r="AV101"/>
  <c r="AW101"/>
  <c r="AY101"/>
  <c r="AZ101"/>
  <c r="BA101"/>
  <c r="BB101"/>
  <c r="BD101"/>
  <c r="BE101"/>
  <c r="BF101"/>
  <c r="BG101"/>
  <c r="BI101"/>
  <c r="BJ101"/>
  <c r="BK101"/>
  <c r="BL101"/>
  <c r="BN101"/>
  <c r="BO101"/>
  <c r="BP101"/>
  <c r="BQ101"/>
  <c r="BS101"/>
  <c r="BT101"/>
  <c r="BU101"/>
  <c r="BV101"/>
  <c r="BX101"/>
  <c r="BY101"/>
  <c r="BZ101"/>
  <c r="CA101"/>
  <c r="AE102"/>
  <c r="AF102"/>
  <c r="AG102"/>
  <c r="AH102"/>
  <c r="AJ102"/>
  <c r="AK102"/>
  <c r="AL102"/>
  <c r="AM102"/>
  <c r="AO102"/>
  <c r="AP102"/>
  <c r="AQ102"/>
  <c r="AR102"/>
  <c r="AT102"/>
  <c r="AU102"/>
  <c r="AV102"/>
  <c r="AW102"/>
  <c r="AY102"/>
  <c r="AZ102"/>
  <c r="BA102"/>
  <c r="BB102"/>
  <c r="BD102"/>
  <c r="BE102"/>
  <c r="BF102"/>
  <c r="BG102"/>
  <c r="BI102"/>
  <c r="BJ102"/>
  <c r="BK102"/>
  <c r="BL102"/>
  <c r="BN102"/>
  <c r="BO102"/>
  <c r="BP102"/>
  <c r="BQ102"/>
  <c r="BS102"/>
  <c r="BT102"/>
  <c r="BU102"/>
  <c r="BV102"/>
  <c r="BX102"/>
  <c r="BY102"/>
  <c r="BZ102"/>
  <c r="CA102"/>
  <c r="AE103"/>
  <c r="AF103"/>
  <c r="AG103"/>
  <c r="AH103"/>
  <c r="AJ103"/>
  <c r="AK103"/>
  <c r="AL103"/>
  <c r="AM103"/>
  <c r="AO103"/>
  <c r="AP103"/>
  <c r="AQ103"/>
  <c r="AR103"/>
  <c r="AT103"/>
  <c r="AU103"/>
  <c r="AV103"/>
  <c r="AW103"/>
  <c r="AY103"/>
  <c r="AZ103"/>
  <c r="BA103"/>
  <c r="BB103"/>
  <c r="BD103"/>
  <c r="BE103"/>
  <c r="BF103"/>
  <c r="BG103"/>
  <c r="BI103"/>
  <c r="BJ103"/>
  <c r="BK103"/>
  <c r="BL103"/>
  <c r="BN103"/>
  <c r="BO103"/>
  <c r="BP103"/>
  <c r="BQ103"/>
  <c r="BS103"/>
  <c r="BT103"/>
  <c r="BU103"/>
  <c r="BV103"/>
  <c r="BX103"/>
  <c r="BY103"/>
  <c r="BZ103"/>
  <c r="CA103"/>
  <c r="AE104"/>
  <c r="AF104"/>
  <c r="AG104"/>
  <c r="AH104"/>
  <c r="AJ104"/>
  <c r="AK104"/>
  <c r="AL104"/>
  <c r="AM104"/>
  <c r="AO104"/>
  <c r="AP104"/>
  <c r="AQ104"/>
  <c r="AR104"/>
  <c r="AT104"/>
  <c r="AU104"/>
  <c r="AV104"/>
  <c r="AW104"/>
  <c r="AY104"/>
  <c r="AZ104"/>
  <c r="BA104"/>
  <c r="BB104"/>
  <c r="BD104"/>
  <c r="BE104"/>
  <c r="BG104" s="1"/>
  <c r="BF104"/>
  <c r="BI104"/>
  <c r="BK104" s="1"/>
  <c r="BJ104"/>
  <c r="BL104" s="1"/>
  <c r="BN104"/>
  <c r="BO104"/>
  <c r="BQ104" s="1"/>
  <c r="BP104"/>
  <c r="BS104"/>
  <c r="BU104" s="1"/>
  <c r="BT104"/>
  <c r="BV104"/>
  <c r="BX104"/>
  <c r="BZ104" s="1"/>
  <c r="BY104"/>
  <c r="CA104" s="1"/>
  <c r="AE105"/>
  <c r="AF105"/>
  <c r="AH105" s="1"/>
  <c r="AG105"/>
  <c r="AJ105"/>
  <c r="AL105" s="1"/>
  <c r="AK105"/>
  <c r="AM105" s="1"/>
  <c r="AO105"/>
  <c r="AP105"/>
  <c r="AR105" s="1"/>
  <c r="AQ105"/>
  <c r="AT105"/>
  <c r="AU105"/>
  <c r="AW105" s="1"/>
  <c r="AV105"/>
  <c r="AY105"/>
  <c r="AZ105"/>
  <c r="BB105" s="1"/>
  <c r="BA105"/>
  <c r="BD105"/>
  <c r="BF105" s="1"/>
  <c r="BE105"/>
  <c r="BG105" s="1"/>
  <c r="BI105"/>
  <c r="BJ105"/>
  <c r="BL105" s="1"/>
  <c r="BK105"/>
  <c r="BN105"/>
  <c r="BP105" s="1"/>
  <c r="BO105"/>
  <c r="BQ105"/>
  <c r="BS105"/>
  <c r="BU105" s="1"/>
  <c r="BT105"/>
  <c r="BV105"/>
  <c r="BX105"/>
  <c r="BZ105" s="1"/>
  <c r="BY105"/>
  <c r="CA105" s="1"/>
  <c r="AE106"/>
  <c r="AF106"/>
  <c r="AH106" s="1"/>
  <c r="AG106"/>
  <c r="AJ106"/>
  <c r="AL106" s="1"/>
  <c r="AK106"/>
  <c r="AM106" s="1"/>
  <c r="AO106"/>
  <c r="AP106"/>
  <c r="AR106" s="1"/>
  <c r="AQ106"/>
  <c r="AT106"/>
  <c r="AU106"/>
  <c r="AW106" s="1"/>
  <c r="AV106"/>
  <c r="AY106"/>
  <c r="AZ106"/>
  <c r="BB106" s="1"/>
  <c r="BA106"/>
  <c r="BD106"/>
  <c r="BF106" s="1"/>
  <c r="BE106"/>
  <c r="BG106" s="1"/>
  <c r="BI106"/>
  <c r="BJ106"/>
  <c r="BL106" s="1"/>
  <c r="BK106"/>
  <c r="BN106"/>
  <c r="BO106"/>
  <c r="BQ106" s="1"/>
  <c r="BP106"/>
  <c r="BS106"/>
  <c r="BT106"/>
  <c r="BV106" s="1"/>
  <c r="BU106"/>
  <c r="BX106"/>
  <c r="BZ106" s="1"/>
  <c r="BY106"/>
  <c r="CA106" s="1"/>
  <c r="AE107"/>
  <c r="AF107"/>
  <c r="AH107" s="1"/>
  <c r="AG107"/>
  <c r="AJ107"/>
  <c r="AL107" s="1"/>
  <c r="AK107"/>
  <c r="AM107" s="1"/>
  <c r="AO107"/>
  <c r="AP107"/>
  <c r="AR107" s="1"/>
  <c r="AQ107"/>
  <c r="AT107"/>
  <c r="AU107"/>
  <c r="AW107" s="1"/>
  <c r="AV107"/>
  <c r="AY107"/>
  <c r="AZ107"/>
  <c r="BB107" s="1"/>
  <c r="BA107"/>
  <c r="BD107"/>
  <c r="BF107" s="1"/>
  <c r="BE107"/>
  <c r="BG107" s="1"/>
  <c r="BI107"/>
  <c r="BJ107"/>
  <c r="BL107" s="1"/>
  <c r="BK107"/>
  <c r="BN107"/>
  <c r="BO107"/>
  <c r="BQ107" s="1"/>
  <c r="BP107"/>
  <c r="BS107"/>
  <c r="BT107"/>
  <c r="BV107" s="1"/>
  <c r="BU107"/>
  <c r="BX107"/>
  <c r="BZ107" s="1"/>
  <c r="BY107"/>
  <c r="CA107"/>
  <c r="AE108"/>
  <c r="AG108" s="1"/>
  <c r="AF108"/>
  <c r="AH108"/>
  <c r="AJ108"/>
  <c r="AL108" s="1"/>
  <c r="AK108"/>
  <c r="AM108" s="1"/>
  <c r="AO108"/>
  <c r="AQ108" s="1"/>
  <c r="AP108"/>
  <c r="AR108" s="1"/>
  <c r="AT108"/>
  <c r="AU108"/>
  <c r="AW108" s="1"/>
  <c r="AV108"/>
  <c r="AY108"/>
  <c r="BA108" s="1"/>
  <c r="AZ108"/>
  <c r="BB108"/>
  <c r="BD108"/>
  <c r="BE108"/>
  <c r="BF108"/>
  <c r="BG108"/>
  <c r="BI108"/>
  <c r="BK108" s="1"/>
  <c r="BJ108"/>
  <c r="BL108" s="1"/>
  <c r="BN108"/>
  <c r="BO108"/>
  <c r="BQ108" s="1"/>
  <c r="BP108"/>
  <c r="BS108"/>
  <c r="BU108" s="1"/>
  <c r="BT108"/>
  <c r="BV108" s="1"/>
  <c r="BX108"/>
  <c r="BY108"/>
  <c r="CA108" s="1"/>
  <c r="BZ108"/>
  <c r="J27" i="6" l="1"/>
  <c r="BX109" i="4"/>
  <c r="BY109"/>
  <c r="Y86" s="1"/>
  <c r="BZ109"/>
  <c r="BN109"/>
  <c r="BO109"/>
  <c r="BQ109" s="1"/>
  <c r="BP109"/>
  <c r="AA84" s="1"/>
  <c r="CA109" l="1"/>
  <c r="AA86" s="1"/>
  <c r="AB86" s="1"/>
  <c r="W84"/>
  <c r="W86"/>
  <c r="V86"/>
  <c r="U86"/>
  <c r="S86"/>
  <c r="Y84"/>
  <c r="AB84" s="1"/>
  <c r="V84"/>
  <c r="U84"/>
  <c r="S84"/>
  <c r="AE109"/>
  <c r="AF109"/>
  <c r="AG109"/>
  <c r="AH109"/>
  <c r="AJ109"/>
  <c r="AK109"/>
  <c r="AL109"/>
  <c r="AO109"/>
  <c r="AP109"/>
  <c r="AQ109"/>
  <c r="AR109"/>
  <c r="AT109"/>
  <c r="AU109"/>
  <c r="AV109"/>
  <c r="AW109"/>
  <c r="AY109"/>
  <c r="AZ109"/>
  <c r="BA109"/>
  <c r="BB109"/>
  <c r="BD109"/>
  <c r="BE109"/>
  <c r="BF109"/>
  <c r="BG109"/>
  <c r="BI109"/>
  <c r="BJ109"/>
  <c r="BK109"/>
  <c r="BL109"/>
  <c r="BS109"/>
  <c r="BT109"/>
  <c r="BU109"/>
  <c r="BV109"/>
  <c r="BD78" i="1"/>
  <c r="BF78" s="1"/>
  <c r="BE78"/>
  <c r="BG78" s="1"/>
  <c r="BD79"/>
  <c r="BE79"/>
  <c r="BG79" s="1"/>
  <c r="BF79"/>
  <c r="BD80"/>
  <c r="BF80" s="1"/>
  <c r="BE80"/>
  <c r="BG80"/>
  <c r="BD81"/>
  <c r="BF81" s="1"/>
  <c r="BE81"/>
  <c r="BG81" s="1"/>
  <c r="BD82"/>
  <c r="BE82"/>
  <c r="BG82" s="1"/>
  <c r="BF82"/>
  <c r="BD83"/>
  <c r="BE83"/>
  <c r="BG83" s="1"/>
  <c r="BF83"/>
  <c r="BD84"/>
  <c r="BF84" s="1"/>
  <c r="BE84"/>
  <c r="BG84" s="1"/>
  <c r="BD85"/>
  <c r="BE85"/>
  <c r="BF85"/>
  <c r="BG85"/>
  <c r="BD86"/>
  <c r="BE86"/>
  <c r="BF86"/>
  <c r="BG86"/>
  <c r="BD87"/>
  <c r="BE87"/>
  <c r="BF87"/>
  <c r="BG87"/>
  <c r="BD88"/>
  <c r="BE88"/>
  <c r="BF88"/>
  <c r="BG88"/>
  <c r="BD89"/>
  <c r="BE89"/>
  <c r="BF89"/>
  <c r="BG89"/>
  <c r="BD90"/>
  <c r="BE90"/>
  <c r="BF90"/>
  <c r="BG90"/>
  <c r="BD91"/>
  <c r="BE91"/>
  <c r="BF91"/>
  <c r="BG91"/>
  <c r="BD92"/>
  <c r="BE92"/>
  <c r="BF92"/>
  <c r="BG92"/>
  <c r="BD93"/>
  <c r="BE93"/>
  <c r="BF93"/>
  <c r="BG93"/>
  <c r="BD94"/>
  <c r="BE94"/>
  <c r="BF94"/>
  <c r="BG94"/>
  <c r="BD95"/>
  <c r="BE95"/>
  <c r="BF95"/>
  <c r="BG95"/>
  <c r="BD96"/>
  <c r="BE96"/>
  <c r="BF96"/>
  <c r="BG96"/>
  <c r="BD97"/>
  <c r="BE97"/>
  <c r="BF97"/>
  <c r="BG97"/>
  <c r="BD98"/>
  <c r="BE98"/>
  <c r="BF98"/>
  <c r="BG98"/>
  <c r="BD99"/>
  <c r="BE99"/>
  <c r="BF99"/>
  <c r="BG99"/>
  <c r="BD100"/>
  <c r="BE100"/>
  <c r="BF100"/>
  <c r="BG100"/>
  <c r="BD101"/>
  <c r="BE101"/>
  <c r="BF101"/>
  <c r="BG101"/>
  <c r="BD102"/>
  <c r="BE102"/>
  <c r="BF102"/>
  <c r="BG102"/>
  <c r="BD103"/>
  <c r="BE103"/>
  <c r="BF103"/>
  <c r="BG103"/>
  <c r="BD104"/>
  <c r="BE104"/>
  <c r="BF104"/>
  <c r="BG104"/>
  <c r="BD105"/>
  <c r="BE105"/>
  <c r="BF105"/>
  <c r="BG105"/>
  <c r="BD106"/>
  <c r="BE106"/>
  <c r="BF106"/>
  <c r="BG106"/>
  <c r="BD107"/>
  <c r="BE107"/>
  <c r="BF107"/>
  <c r="BG107"/>
  <c r="BD108"/>
  <c r="BE108"/>
  <c r="BF108"/>
  <c r="BG108"/>
  <c r="BD109"/>
  <c r="BE109"/>
  <c r="BF109"/>
  <c r="BG109"/>
  <c r="BD110"/>
  <c r="BE110"/>
  <c r="BF110"/>
  <c r="BG110"/>
  <c r="BD111"/>
  <c r="BE111"/>
  <c r="BF111"/>
  <c r="BG111"/>
  <c r="BD112"/>
  <c r="BE112"/>
  <c r="BF112"/>
  <c r="BG112"/>
  <c r="BD113"/>
  <c r="BE113"/>
  <c r="BF113"/>
  <c r="BG113"/>
  <c r="BD114"/>
  <c r="BE114"/>
  <c r="BF114"/>
  <c r="BG114"/>
  <c r="BD115"/>
  <c r="BE115"/>
  <c r="BF115"/>
  <c r="BG115"/>
  <c r="BD116"/>
  <c r="BE116"/>
  <c r="BF116"/>
  <c r="BG116"/>
  <c r="BD117"/>
  <c r="BE117"/>
  <c r="BF117"/>
  <c r="BG117"/>
  <c r="BD118"/>
  <c r="BE118"/>
  <c r="BF118"/>
  <c r="BG118"/>
  <c r="BD119"/>
  <c r="BE119"/>
  <c r="BF119"/>
  <c r="BG119"/>
  <c r="BD120"/>
  <c r="BE120"/>
  <c r="BF120"/>
  <c r="BG120"/>
  <c r="BD121"/>
  <c r="BE121"/>
  <c r="BF121"/>
  <c r="BG121"/>
  <c r="BD122"/>
  <c r="BE122"/>
  <c r="BF122"/>
  <c r="BG122"/>
  <c r="BD123"/>
  <c r="BE123"/>
  <c r="BF123"/>
  <c r="BG123"/>
  <c r="BD124"/>
  <c r="BE124"/>
  <c r="BF124"/>
  <c r="BG124"/>
  <c r="BD125"/>
  <c r="BE125"/>
  <c r="BF125"/>
  <c r="BG125"/>
  <c r="BD126"/>
  <c r="BE126"/>
  <c r="BF126"/>
  <c r="BG126"/>
  <c r="BD127"/>
  <c r="BE127"/>
  <c r="BF127"/>
  <c r="BG127"/>
  <c r="BD128"/>
  <c r="BE128"/>
  <c r="BF128"/>
  <c r="BG128"/>
  <c r="BD129"/>
  <c r="BE129"/>
  <c r="BF129"/>
  <c r="BG129"/>
  <c r="BD130"/>
  <c r="BE130"/>
  <c r="BF130"/>
  <c r="BG130"/>
  <c r="BD131"/>
  <c r="BE131"/>
  <c r="BF131"/>
  <c r="BG131"/>
  <c r="BD132"/>
  <c r="BE132"/>
  <c r="BF132"/>
  <c r="BG132"/>
  <c r="BD133"/>
  <c r="BE133"/>
  <c r="BF133"/>
  <c r="BG133"/>
  <c r="BD134"/>
  <c r="BE134"/>
  <c r="BF134"/>
  <c r="BG134"/>
  <c r="BD135"/>
  <c r="BE135"/>
  <c r="BF135"/>
  <c r="BG135"/>
  <c r="BD136"/>
  <c r="BE136"/>
  <c r="BF136"/>
  <c r="BG136"/>
  <c r="BD137"/>
  <c r="BE137"/>
  <c r="BF137"/>
  <c r="BG137"/>
  <c r="BD138"/>
  <c r="BE138"/>
  <c r="BF138"/>
  <c r="BG138"/>
  <c r="BD139"/>
  <c r="BE139"/>
  <c r="BF139"/>
  <c r="BG139"/>
  <c r="BD140"/>
  <c r="BE140"/>
  <c r="BF140"/>
  <c r="BG140"/>
  <c r="BD141"/>
  <c r="BE141"/>
  <c r="BF141"/>
  <c r="BG141"/>
  <c r="BD77"/>
  <c r="AE78"/>
  <c r="AG78" s="1"/>
  <c r="AF78"/>
  <c r="AH78" s="1"/>
  <c r="AJ78"/>
  <c r="AK78"/>
  <c r="AM78" s="1"/>
  <c r="AL78"/>
  <c r="AO78"/>
  <c r="AP78"/>
  <c r="AR78" s="1"/>
  <c r="AQ78"/>
  <c r="AT78"/>
  <c r="AU78"/>
  <c r="AW78" s="1"/>
  <c r="AV78"/>
  <c r="AY78"/>
  <c r="AZ78"/>
  <c r="BB78" s="1"/>
  <c r="BA78"/>
  <c r="BN78"/>
  <c r="BO78"/>
  <c r="BQ78" s="1"/>
  <c r="BP78"/>
  <c r="BS78"/>
  <c r="BT78"/>
  <c r="BV78" s="1"/>
  <c r="BU78"/>
  <c r="AE79"/>
  <c r="AG79" s="1"/>
  <c r="AF79"/>
  <c r="AH79" s="1"/>
  <c r="AJ79"/>
  <c r="AL79" s="1"/>
  <c r="AK79"/>
  <c r="AM79"/>
  <c r="AO79"/>
  <c r="AQ79" s="1"/>
  <c r="AP79"/>
  <c r="AR79" s="1"/>
  <c r="AT79"/>
  <c r="AV79" s="1"/>
  <c r="AU79"/>
  <c r="AW79" s="1"/>
  <c r="AY79"/>
  <c r="BA79" s="1"/>
  <c r="AZ79"/>
  <c r="BB79"/>
  <c r="BN79"/>
  <c r="BP79" s="1"/>
  <c r="BO79"/>
  <c r="BQ79"/>
  <c r="BS79"/>
  <c r="BU79" s="1"/>
  <c r="BT79"/>
  <c r="BV79" s="1"/>
  <c r="AE80"/>
  <c r="AG80" s="1"/>
  <c r="AF80"/>
  <c r="AH80" s="1"/>
  <c r="AJ80"/>
  <c r="AL80" s="1"/>
  <c r="AK80"/>
  <c r="AM80" s="1"/>
  <c r="AO80"/>
  <c r="AQ80" s="1"/>
  <c r="AP80"/>
  <c r="AR80"/>
  <c r="AT80"/>
  <c r="AV80" s="1"/>
  <c r="AU80"/>
  <c r="AW80"/>
  <c r="AY80"/>
  <c r="BA80" s="1"/>
  <c r="AZ80"/>
  <c r="BB80" s="1"/>
  <c r="BN80"/>
  <c r="BP80" s="1"/>
  <c r="BO80"/>
  <c r="BQ80" s="1"/>
  <c r="BS80"/>
  <c r="BU80" s="1"/>
  <c r="BT80"/>
  <c r="BV80" s="1"/>
  <c r="AE81"/>
  <c r="AG81" s="1"/>
  <c r="AF81"/>
  <c r="AH81" s="1"/>
  <c r="AJ81"/>
  <c r="AL81" s="1"/>
  <c r="AK81"/>
  <c r="AM81" s="1"/>
  <c r="AO81"/>
  <c r="AQ81" s="1"/>
  <c r="AP81"/>
  <c r="AR81" s="1"/>
  <c r="AT81"/>
  <c r="AV81" s="1"/>
  <c r="AU81"/>
  <c r="AW81" s="1"/>
  <c r="AY81"/>
  <c r="BA81" s="1"/>
  <c r="AZ81"/>
  <c r="BB81" s="1"/>
  <c r="BN81"/>
  <c r="BP81" s="1"/>
  <c r="BO81"/>
  <c r="BQ81" s="1"/>
  <c r="BS81"/>
  <c r="BU81" s="1"/>
  <c r="BT81"/>
  <c r="BV81" s="1"/>
  <c r="AE82"/>
  <c r="AG82" s="1"/>
  <c r="AF82"/>
  <c r="AH82" s="1"/>
  <c r="AJ82"/>
  <c r="AL82" s="1"/>
  <c r="AK82"/>
  <c r="AM82"/>
  <c r="AO82"/>
  <c r="AQ82" s="1"/>
  <c r="AP82"/>
  <c r="AR82" s="1"/>
  <c r="AT82"/>
  <c r="AV82" s="1"/>
  <c r="AU82"/>
  <c r="AW82" s="1"/>
  <c r="AY82"/>
  <c r="BA82" s="1"/>
  <c r="AZ82"/>
  <c r="BB82" s="1"/>
  <c r="BN82"/>
  <c r="BP82" s="1"/>
  <c r="BO82"/>
  <c r="BQ82" s="1"/>
  <c r="BS82"/>
  <c r="BU82" s="1"/>
  <c r="BT82"/>
  <c r="BV82" s="1"/>
  <c r="AE83"/>
  <c r="AG83" s="1"/>
  <c r="AF83"/>
  <c r="AH83" s="1"/>
  <c r="AJ83"/>
  <c r="AL83" s="1"/>
  <c r="AK83"/>
  <c r="AM83" s="1"/>
  <c r="AO83"/>
  <c r="AQ83" s="1"/>
  <c r="AP83"/>
  <c r="AR83" s="1"/>
  <c r="AT83"/>
  <c r="AV83" s="1"/>
  <c r="AU83"/>
  <c r="AW83" s="1"/>
  <c r="AY83"/>
  <c r="BA83" s="1"/>
  <c r="AZ83"/>
  <c r="BB83" s="1"/>
  <c r="BN83"/>
  <c r="BP83" s="1"/>
  <c r="BO83"/>
  <c r="BQ83" s="1"/>
  <c r="BS83"/>
  <c r="BU83" s="1"/>
  <c r="BT83"/>
  <c r="BV83"/>
  <c r="AE84"/>
  <c r="AG84" s="1"/>
  <c r="AF84"/>
  <c r="AH84" s="1"/>
  <c r="AJ84"/>
  <c r="AL84" s="1"/>
  <c r="AK84"/>
  <c r="AM84" s="1"/>
  <c r="AO84"/>
  <c r="AP84"/>
  <c r="AR84" s="1"/>
  <c r="AQ84"/>
  <c r="AT84"/>
  <c r="AU84"/>
  <c r="AW84" s="1"/>
  <c r="AV84"/>
  <c r="AY84"/>
  <c r="BA84" s="1"/>
  <c r="AZ84"/>
  <c r="BB84" s="1"/>
  <c r="BN84"/>
  <c r="BP84" s="1"/>
  <c r="BO84"/>
  <c r="BQ84" s="1"/>
  <c r="BS84"/>
  <c r="BT84"/>
  <c r="BV84" s="1"/>
  <c r="BU84"/>
  <c r="AE85"/>
  <c r="AF85"/>
  <c r="AG85"/>
  <c r="AH85"/>
  <c r="AJ85"/>
  <c r="AK85"/>
  <c r="AL85"/>
  <c r="AM85"/>
  <c r="AO85"/>
  <c r="AP85"/>
  <c r="AQ85"/>
  <c r="AR85"/>
  <c r="AT85"/>
  <c r="AU85"/>
  <c r="AV85"/>
  <c r="AW85"/>
  <c r="AY85"/>
  <c r="AZ85"/>
  <c r="BA85"/>
  <c r="BB85"/>
  <c r="BN85"/>
  <c r="BO85"/>
  <c r="BP85"/>
  <c r="BQ85"/>
  <c r="BS85"/>
  <c r="BT85"/>
  <c r="BU85"/>
  <c r="BV85"/>
  <c r="AE86"/>
  <c r="AF86"/>
  <c r="AG86"/>
  <c r="AH86"/>
  <c r="AJ86"/>
  <c r="AK86"/>
  <c r="AL86"/>
  <c r="AM86"/>
  <c r="AO86"/>
  <c r="AP86"/>
  <c r="AQ86"/>
  <c r="AR86"/>
  <c r="AT86"/>
  <c r="AU86"/>
  <c r="AV86"/>
  <c r="AW86"/>
  <c r="AY86"/>
  <c r="AZ86"/>
  <c r="BA86"/>
  <c r="BB86"/>
  <c r="BN86"/>
  <c r="BO86"/>
  <c r="BP86"/>
  <c r="BQ86"/>
  <c r="BS86"/>
  <c r="BT86"/>
  <c r="BU86"/>
  <c r="BV86"/>
  <c r="AE87"/>
  <c r="AF87"/>
  <c r="AG87"/>
  <c r="AH87"/>
  <c r="AJ87"/>
  <c r="AK87"/>
  <c r="AL87"/>
  <c r="AM87"/>
  <c r="AO87"/>
  <c r="AP87"/>
  <c r="AQ87"/>
  <c r="AR87"/>
  <c r="AT87"/>
  <c r="AU87"/>
  <c r="AV87"/>
  <c r="AW87"/>
  <c r="AY87"/>
  <c r="AZ87"/>
  <c r="BA87"/>
  <c r="BB87"/>
  <c r="BN87"/>
  <c r="BO87"/>
  <c r="BP87"/>
  <c r="BQ87"/>
  <c r="BS87"/>
  <c r="BT87"/>
  <c r="BU87"/>
  <c r="BV87"/>
  <c r="AE88"/>
  <c r="AF88"/>
  <c r="AG88"/>
  <c r="AH88"/>
  <c r="AJ88"/>
  <c r="AK88"/>
  <c r="AL88"/>
  <c r="AM88"/>
  <c r="AO88"/>
  <c r="AP88"/>
  <c r="AQ88"/>
  <c r="AR88"/>
  <c r="AT88"/>
  <c r="AU88"/>
  <c r="AV88"/>
  <c r="AW88"/>
  <c r="AY88"/>
  <c r="AZ88"/>
  <c r="BA88"/>
  <c r="BB88"/>
  <c r="BN88"/>
  <c r="BO88"/>
  <c r="BP88"/>
  <c r="BQ88"/>
  <c r="BS88"/>
  <c r="BT88"/>
  <c r="BU88"/>
  <c r="BV88"/>
  <c r="AE89"/>
  <c r="AF89"/>
  <c r="AG89"/>
  <c r="AH89"/>
  <c r="AJ89"/>
  <c r="AK89"/>
  <c r="AL89"/>
  <c r="AM89"/>
  <c r="AO89"/>
  <c r="AP89"/>
  <c r="AQ89"/>
  <c r="AR89"/>
  <c r="AT89"/>
  <c r="AU89"/>
  <c r="AV89"/>
  <c r="AW89"/>
  <c r="AY89"/>
  <c r="AZ89"/>
  <c r="BA89"/>
  <c r="BB89"/>
  <c r="BN89"/>
  <c r="BO89"/>
  <c r="BP89"/>
  <c r="BQ89"/>
  <c r="BS89"/>
  <c r="BT89"/>
  <c r="BU89"/>
  <c r="BV89"/>
  <c r="AE90"/>
  <c r="AF90"/>
  <c r="AG90"/>
  <c r="AH90"/>
  <c r="AJ90"/>
  <c r="AK90"/>
  <c r="AL90"/>
  <c r="AM90"/>
  <c r="AO90"/>
  <c r="AP90"/>
  <c r="AQ90"/>
  <c r="AR90"/>
  <c r="AT90"/>
  <c r="AU90"/>
  <c r="AV90"/>
  <c r="AW90"/>
  <c r="AY90"/>
  <c r="AZ90"/>
  <c r="BA90"/>
  <c r="BB90"/>
  <c r="BN90"/>
  <c r="BO90"/>
  <c r="BP90"/>
  <c r="BQ90"/>
  <c r="BS90"/>
  <c r="BT90"/>
  <c r="BU90"/>
  <c r="BV90"/>
  <c r="AE91"/>
  <c r="AF91"/>
  <c r="AG91"/>
  <c r="AH91"/>
  <c r="AJ91"/>
  <c r="AK91"/>
  <c r="AL91"/>
  <c r="AM91"/>
  <c r="AO91"/>
  <c r="AP91"/>
  <c r="AQ91"/>
  <c r="AR91"/>
  <c r="AT91"/>
  <c r="AU91"/>
  <c r="AV91"/>
  <c r="AW91"/>
  <c r="AY91"/>
  <c r="AZ91"/>
  <c r="BA91"/>
  <c r="BB91"/>
  <c r="BN91"/>
  <c r="BO91"/>
  <c r="BP91"/>
  <c r="BQ91"/>
  <c r="BS91"/>
  <c r="BT91"/>
  <c r="BU91"/>
  <c r="BV91"/>
  <c r="AE92"/>
  <c r="AF92"/>
  <c r="AG92"/>
  <c r="AH92"/>
  <c r="AJ92"/>
  <c r="AK92"/>
  <c r="AL92"/>
  <c r="AM92"/>
  <c r="AO92"/>
  <c r="AP92"/>
  <c r="AQ92"/>
  <c r="AR92"/>
  <c r="AT92"/>
  <c r="AU92"/>
  <c r="AV92"/>
  <c r="AW92"/>
  <c r="AY92"/>
  <c r="AZ92"/>
  <c r="BA92"/>
  <c r="BB92"/>
  <c r="BN92"/>
  <c r="BO92"/>
  <c r="BP92"/>
  <c r="BQ92"/>
  <c r="BS92"/>
  <c r="BT92"/>
  <c r="BU92"/>
  <c r="BV92"/>
  <c r="AE93"/>
  <c r="AF93"/>
  <c r="AG93"/>
  <c r="AH93"/>
  <c r="AJ93"/>
  <c r="AK93"/>
  <c r="AL93"/>
  <c r="AM93"/>
  <c r="AO93"/>
  <c r="AP93"/>
  <c r="AQ93"/>
  <c r="AR93"/>
  <c r="AT93"/>
  <c r="AU93"/>
  <c r="AV93"/>
  <c r="AW93"/>
  <c r="AY93"/>
  <c r="AZ93"/>
  <c r="BA93"/>
  <c r="BB93"/>
  <c r="BN93"/>
  <c r="BO93"/>
  <c r="BP93"/>
  <c r="BQ93"/>
  <c r="BS93"/>
  <c r="BT93"/>
  <c r="BU93"/>
  <c r="BV93"/>
  <c r="AE94"/>
  <c r="AF94"/>
  <c r="AG94"/>
  <c r="AH94"/>
  <c r="AJ94"/>
  <c r="AK94"/>
  <c r="AL94"/>
  <c r="AM94"/>
  <c r="AO94"/>
  <c r="AP94"/>
  <c r="AQ94"/>
  <c r="AR94"/>
  <c r="AT94"/>
  <c r="AU94"/>
  <c r="AV94"/>
  <c r="AW94"/>
  <c r="AY94"/>
  <c r="AZ94"/>
  <c r="BA94"/>
  <c r="BB94"/>
  <c r="BN94"/>
  <c r="BO94"/>
  <c r="BP94"/>
  <c r="BQ94"/>
  <c r="BS94"/>
  <c r="BT94"/>
  <c r="BU94"/>
  <c r="BV94"/>
  <c r="AE95"/>
  <c r="AF95"/>
  <c r="AG95"/>
  <c r="AH95"/>
  <c r="AJ95"/>
  <c r="AK95"/>
  <c r="AL95"/>
  <c r="AM95"/>
  <c r="AO95"/>
  <c r="AP95"/>
  <c r="AQ95"/>
  <c r="AR95"/>
  <c r="AT95"/>
  <c r="AU95"/>
  <c r="AV95"/>
  <c r="AW95"/>
  <c r="AY95"/>
  <c r="AZ95"/>
  <c r="BA95"/>
  <c r="BB95"/>
  <c r="BN95"/>
  <c r="BO95"/>
  <c r="BP95"/>
  <c r="BQ95"/>
  <c r="BS95"/>
  <c r="BT95"/>
  <c r="BU95"/>
  <c r="BV95"/>
  <c r="AE96"/>
  <c r="AF96"/>
  <c r="AG96"/>
  <c r="AH96"/>
  <c r="AJ96"/>
  <c r="AK96"/>
  <c r="AL96"/>
  <c r="AM96"/>
  <c r="AO96"/>
  <c r="AP96"/>
  <c r="AQ96"/>
  <c r="AR96"/>
  <c r="AT96"/>
  <c r="AU96"/>
  <c r="AV96"/>
  <c r="AW96"/>
  <c r="AY96"/>
  <c r="AZ96"/>
  <c r="BA96"/>
  <c r="BB96"/>
  <c r="BN96"/>
  <c r="BO96"/>
  <c r="BP96"/>
  <c r="BQ96"/>
  <c r="BS96"/>
  <c r="BT96"/>
  <c r="BU96"/>
  <c r="BV96"/>
  <c r="AE97"/>
  <c r="AF97"/>
  <c r="AG97"/>
  <c r="AH97"/>
  <c r="AJ97"/>
  <c r="AK97"/>
  <c r="AL97"/>
  <c r="AM97"/>
  <c r="AO97"/>
  <c r="AP97"/>
  <c r="AQ97"/>
  <c r="AR97"/>
  <c r="AT97"/>
  <c r="AU97"/>
  <c r="AV97"/>
  <c r="AW97"/>
  <c r="AY97"/>
  <c r="AZ97"/>
  <c r="BA97"/>
  <c r="BB97"/>
  <c r="BN97"/>
  <c r="BO97"/>
  <c r="BP97"/>
  <c r="BQ97"/>
  <c r="BS97"/>
  <c r="BT97"/>
  <c r="BU97"/>
  <c r="BV97"/>
  <c r="AE98"/>
  <c r="AF98"/>
  <c r="AG98"/>
  <c r="AH98"/>
  <c r="AJ98"/>
  <c r="AK98"/>
  <c r="AL98"/>
  <c r="AM98"/>
  <c r="AO98"/>
  <c r="AP98"/>
  <c r="AQ98"/>
  <c r="AR98"/>
  <c r="AT98"/>
  <c r="AU98"/>
  <c r="AV98"/>
  <c r="AW98"/>
  <c r="AY98"/>
  <c r="AZ98"/>
  <c r="BA98"/>
  <c r="BB98"/>
  <c r="BN98"/>
  <c r="BO98"/>
  <c r="BP98"/>
  <c r="BQ98"/>
  <c r="BS98"/>
  <c r="BT98"/>
  <c r="BU98"/>
  <c r="BV98"/>
  <c r="AE99"/>
  <c r="AF99"/>
  <c r="AG99"/>
  <c r="AH99"/>
  <c r="AJ99"/>
  <c r="AK99"/>
  <c r="AL99"/>
  <c r="AM99"/>
  <c r="AO99"/>
  <c r="AP99"/>
  <c r="AQ99"/>
  <c r="AR99"/>
  <c r="AT99"/>
  <c r="AU99"/>
  <c r="AV99"/>
  <c r="AW99"/>
  <c r="AY99"/>
  <c r="AZ99"/>
  <c r="BA99"/>
  <c r="BB99"/>
  <c r="BN99"/>
  <c r="BO99"/>
  <c r="BP99"/>
  <c r="BQ99"/>
  <c r="BS99"/>
  <c r="BT99"/>
  <c r="BU99"/>
  <c r="BV99"/>
  <c r="AE100"/>
  <c r="AF100"/>
  <c r="AG100"/>
  <c r="AH100"/>
  <c r="AJ100"/>
  <c r="AK100"/>
  <c r="AL100"/>
  <c r="AM100"/>
  <c r="AO100"/>
  <c r="AP100"/>
  <c r="AQ100"/>
  <c r="AR100"/>
  <c r="AT100"/>
  <c r="AU100"/>
  <c r="AV100"/>
  <c r="AW100"/>
  <c r="AY100"/>
  <c r="AZ100"/>
  <c r="BA100"/>
  <c r="BB100"/>
  <c r="BN100"/>
  <c r="BO100"/>
  <c r="BP100"/>
  <c r="BQ100"/>
  <c r="BS100"/>
  <c r="BT100"/>
  <c r="BU100"/>
  <c r="BV100"/>
  <c r="AE101"/>
  <c r="AF101"/>
  <c r="AG101"/>
  <c r="AH101"/>
  <c r="AJ101"/>
  <c r="AK101"/>
  <c r="AL101"/>
  <c r="AM101"/>
  <c r="AO101"/>
  <c r="AP101"/>
  <c r="AQ101"/>
  <c r="AR101"/>
  <c r="AT101"/>
  <c r="AU101"/>
  <c r="AV101"/>
  <c r="AW101"/>
  <c r="AY101"/>
  <c r="AZ101"/>
  <c r="BA101"/>
  <c r="BB101"/>
  <c r="BN101"/>
  <c r="BO101"/>
  <c r="BP101"/>
  <c r="BQ101"/>
  <c r="BS101"/>
  <c r="BT101"/>
  <c r="BU101"/>
  <c r="BV101"/>
  <c r="AE102"/>
  <c r="AF102"/>
  <c r="AG102"/>
  <c r="AH102"/>
  <c r="AJ102"/>
  <c r="AK102"/>
  <c r="AL102"/>
  <c r="AM102"/>
  <c r="AO102"/>
  <c r="AP102"/>
  <c r="AQ102"/>
  <c r="AR102"/>
  <c r="AT102"/>
  <c r="AU102"/>
  <c r="AV102"/>
  <c r="AW102"/>
  <c r="AY102"/>
  <c r="AZ102"/>
  <c r="BA102"/>
  <c r="BB102"/>
  <c r="BN102"/>
  <c r="BO102"/>
  <c r="BP102"/>
  <c r="BQ102"/>
  <c r="BS102"/>
  <c r="BT102"/>
  <c r="BU102"/>
  <c r="BV102"/>
  <c r="AE103"/>
  <c r="AF103"/>
  <c r="AG103"/>
  <c r="AH103"/>
  <c r="AJ103"/>
  <c r="AK103"/>
  <c r="AL103"/>
  <c r="AM103"/>
  <c r="AO103"/>
  <c r="AP103"/>
  <c r="AQ103"/>
  <c r="AR103"/>
  <c r="AT103"/>
  <c r="AU103"/>
  <c r="AV103"/>
  <c r="AW103"/>
  <c r="AY103"/>
  <c r="AZ103"/>
  <c r="BA103"/>
  <c r="BB103"/>
  <c r="BN103"/>
  <c r="BO103"/>
  <c r="BP103"/>
  <c r="BQ103"/>
  <c r="BS103"/>
  <c r="BT103"/>
  <c r="BU103"/>
  <c r="BV103"/>
  <c r="AE104"/>
  <c r="AF104"/>
  <c r="AG104"/>
  <c r="AH104"/>
  <c r="AJ104"/>
  <c r="AK104"/>
  <c r="AL104"/>
  <c r="AM104"/>
  <c r="AO104"/>
  <c r="AP104"/>
  <c r="AQ104"/>
  <c r="AR104"/>
  <c r="AT104"/>
  <c r="AU104"/>
  <c r="AV104"/>
  <c r="AW104"/>
  <c r="AY104"/>
  <c r="AZ104"/>
  <c r="BA104"/>
  <c r="BB104"/>
  <c r="BN104"/>
  <c r="BO104"/>
  <c r="BP104"/>
  <c r="BQ104"/>
  <c r="BS104"/>
  <c r="BT104"/>
  <c r="BU104"/>
  <c r="BV104"/>
  <c r="AE105"/>
  <c r="AF105"/>
  <c r="AG105"/>
  <c r="AH105"/>
  <c r="AJ105"/>
  <c r="AK105"/>
  <c r="AL105"/>
  <c r="AM105"/>
  <c r="AO105"/>
  <c r="AP105"/>
  <c r="AQ105"/>
  <c r="AR105"/>
  <c r="AT105"/>
  <c r="AU105"/>
  <c r="AV105"/>
  <c r="AW105"/>
  <c r="AY105"/>
  <c r="AZ105"/>
  <c r="BA105"/>
  <c r="BB105"/>
  <c r="BN105"/>
  <c r="BO105"/>
  <c r="BP105"/>
  <c r="BQ105"/>
  <c r="BS105"/>
  <c r="BT105"/>
  <c r="BU105"/>
  <c r="BV105"/>
  <c r="AE106"/>
  <c r="AF106"/>
  <c r="AG106"/>
  <c r="AH106"/>
  <c r="AJ106"/>
  <c r="AK106"/>
  <c r="AL106"/>
  <c r="AM106"/>
  <c r="AO106"/>
  <c r="AP106"/>
  <c r="AQ106"/>
  <c r="AR106"/>
  <c r="AT106"/>
  <c r="AU106"/>
  <c r="AV106"/>
  <c r="AW106"/>
  <c r="AY106"/>
  <c r="AZ106"/>
  <c r="BA106"/>
  <c r="BB106"/>
  <c r="BN106"/>
  <c r="BO106"/>
  <c r="BP106"/>
  <c r="BQ106"/>
  <c r="BS106"/>
  <c r="BT106"/>
  <c r="BU106"/>
  <c r="BV106"/>
  <c r="AE107"/>
  <c r="AF107"/>
  <c r="AG107"/>
  <c r="AH107"/>
  <c r="AJ107"/>
  <c r="AK107"/>
  <c r="AL107"/>
  <c r="AM107"/>
  <c r="AO107"/>
  <c r="AP107"/>
  <c r="AQ107"/>
  <c r="AR107"/>
  <c r="AT107"/>
  <c r="AU107"/>
  <c r="AV107"/>
  <c r="AW107"/>
  <c r="AY107"/>
  <c r="AZ107"/>
  <c r="BA107"/>
  <c r="BB107"/>
  <c r="BN107"/>
  <c r="BO107"/>
  <c r="BP107"/>
  <c r="BQ107"/>
  <c r="BS107"/>
  <c r="BT107"/>
  <c r="BU107"/>
  <c r="BV107"/>
  <c r="AE108"/>
  <c r="AF108"/>
  <c r="AG108"/>
  <c r="AH108"/>
  <c r="AJ108"/>
  <c r="AK108"/>
  <c r="AL108"/>
  <c r="AM108"/>
  <c r="AO108"/>
  <c r="AP108"/>
  <c r="AQ108"/>
  <c r="AR108"/>
  <c r="AT108"/>
  <c r="AU108"/>
  <c r="AV108"/>
  <c r="AW108"/>
  <c r="AY108"/>
  <c r="AZ108"/>
  <c r="BA108"/>
  <c r="BB108"/>
  <c r="BN108"/>
  <c r="BO108"/>
  <c r="BP108"/>
  <c r="BQ108"/>
  <c r="BS108"/>
  <c r="BT108"/>
  <c r="BU108"/>
  <c r="BV108"/>
  <c r="AE109"/>
  <c r="AF109"/>
  <c r="AG109"/>
  <c r="AH109"/>
  <c r="AJ109"/>
  <c r="AK109"/>
  <c r="AL109"/>
  <c r="AM109"/>
  <c r="AO109"/>
  <c r="AP109"/>
  <c r="AQ109"/>
  <c r="AR109"/>
  <c r="AT109"/>
  <c r="AU109"/>
  <c r="AV109"/>
  <c r="AW109"/>
  <c r="AY109"/>
  <c r="AZ109"/>
  <c r="BA109"/>
  <c r="BB109"/>
  <c r="BN109"/>
  <c r="BO109"/>
  <c r="BP109"/>
  <c r="BQ109"/>
  <c r="BS109"/>
  <c r="BT109"/>
  <c r="BU109"/>
  <c r="BV109"/>
  <c r="AE110"/>
  <c r="AF110"/>
  <c r="AG110"/>
  <c r="AH110"/>
  <c r="AJ110"/>
  <c r="AK110"/>
  <c r="AL110"/>
  <c r="AM110"/>
  <c r="AO110"/>
  <c r="AP110"/>
  <c r="AQ110"/>
  <c r="AR110"/>
  <c r="AT110"/>
  <c r="AU110"/>
  <c r="AV110"/>
  <c r="AW110"/>
  <c r="AY110"/>
  <c r="AZ110"/>
  <c r="BA110"/>
  <c r="BB110"/>
  <c r="BN110"/>
  <c r="BO110"/>
  <c r="BP110"/>
  <c r="BQ110"/>
  <c r="BS110"/>
  <c r="BT110"/>
  <c r="BU110"/>
  <c r="BV110"/>
  <c r="AE111"/>
  <c r="AF111"/>
  <c r="AG111"/>
  <c r="AH111"/>
  <c r="AJ111"/>
  <c r="AK111"/>
  <c r="AL111"/>
  <c r="AM111"/>
  <c r="AO111"/>
  <c r="AP111"/>
  <c r="AQ111"/>
  <c r="AR111"/>
  <c r="AT111"/>
  <c r="AU111"/>
  <c r="AV111"/>
  <c r="AW111"/>
  <c r="AY111"/>
  <c r="AZ111"/>
  <c r="BA111"/>
  <c r="BB111"/>
  <c r="BN111"/>
  <c r="BO111"/>
  <c r="BP111"/>
  <c r="BQ111"/>
  <c r="BS111"/>
  <c r="BT111"/>
  <c r="BU111"/>
  <c r="BV111"/>
  <c r="AE112"/>
  <c r="AF112"/>
  <c r="AG112"/>
  <c r="AH112"/>
  <c r="AJ112"/>
  <c r="AK112"/>
  <c r="AL112"/>
  <c r="AM112"/>
  <c r="AO112"/>
  <c r="AP112"/>
  <c r="AQ112"/>
  <c r="AR112"/>
  <c r="AT112"/>
  <c r="AU112"/>
  <c r="AV112"/>
  <c r="AW112"/>
  <c r="AY112"/>
  <c r="AZ112"/>
  <c r="BA112"/>
  <c r="BB112"/>
  <c r="BN112"/>
  <c r="BO112"/>
  <c r="BP112"/>
  <c r="BQ112"/>
  <c r="BS112"/>
  <c r="BT112"/>
  <c r="BU112"/>
  <c r="BV112"/>
  <c r="AE113"/>
  <c r="AF113"/>
  <c r="AG113"/>
  <c r="AH113"/>
  <c r="AJ113"/>
  <c r="AK113"/>
  <c r="AL113"/>
  <c r="AM113"/>
  <c r="AO113"/>
  <c r="AP113"/>
  <c r="AQ113"/>
  <c r="AR113"/>
  <c r="AT113"/>
  <c r="AU113"/>
  <c r="AV113"/>
  <c r="AW113"/>
  <c r="AY113"/>
  <c r="AZ113"/>
  <c r="BA113"/>
  <c r="BB113"/>
  <c r="BN113"/>
  <c r="BO113"/>
  <c r="BP113"/>
  <c r="BQ113"/>
  <c r="BS113"/>
  <c r="BT113"/>
  <c r="BU113"/>
  <c r="BV113"/>
  <c r="AE114"/>
  <c r="AF114"/>
  <c r="AG114"/>
  <c r="AH114"/>
  <c r="AJ114"/>
  <c r="AK114"/>
  <c r="AL114"/>
  <c r="AM114"/>
  <c r="AO114"/>
  <c r="AP114"/>
  <c r="AQ114"/>
  <c r="AR114"/>
  <c r="AT114"/>
  <c r="AU114"/>
  <c r="AV114"/>
  <c r="AW114"/>
  <c r="AY114"/>
  <c r="AZ114"/>
  <c r="BA114"/>
  <c r="BB114"/>
  <c r="BN114"/>
  <c r="BO114"/>
  <c r="BP114"/>
  <c r="BQ114"/>
  <c r="BS114"/>
  <c r="BT114"/>
  <c r="BU114"/>
  <c r="BV114"/>
  <c r="AE115"/>
  <c r="AF115"/>
  <c r="AG115"/>
  <c r="AH115"/>
  <c r="AJ115"/>
  <c r="AK115"/>
  <c r="AL115"/>
  <c r="AM115"/>
  <c r="AO115"/>
  <c r="AP115"/>
  <c r="AQ115"/>
  <c r="AR115"/>
  <c r="AT115"/>
  <c r="AU115"/>
  <c r="AV115"/>
  <c r="AW115"/>
  <c r="AY115"/>
  <c r="AZ115"/>
  <c r="BA115"/>
  <c r="BB115"/>
  <c r="BN115"/>
  <c r="BO115"/>
  <c r="BP115"/>
  <c r="BQ115"/>
  <c r="BS115"/>
  <c r="BT115"/>
  <c r="BU115"/>
  <c r="BV115"/>
  <c r="AE116"/>
  <c r="AF116"/>
  <c r="AH116" s="1"/>
  <c r="AG116"/>
  <c r="AJ116"/>
  <c r="AK116"/>
  <c r="AL116"/>
  <c r="AM116"/>
  <c r="AO116"/>
  <c r="AP116"/>
  <c r="AR116" s="1"/>
  <c r="AQ116"/>
  <c r="AT116"/>
  <c r="AU116"/>
  <c r="AV116"/>
  <c r="AW116"/>
  <c r="AY116"/>
  <c r="AZ116"/>
  <c r="BA116"/>
  <c r="BB116"/>
  <c r="BN116"/>
  <c r="BO116"/>
  <c r="BP116"/>
  <c r="BQ116"/>
  <c r="BS116"/>
  <c r="BT116"/>
  <c r="BV116" s="1"/>
  <c r="BU116"/>
  <c r="AE117"/>
  <c r="AF117"/>
  <c r="AH117" s="1"/>
  <c r="AG117"/>
  <c r="AJ117"/>
  <c r="AK117"/>
  <c r="AM117" s="1"/>
  <c r="AL117"/>
  <c r="AO117"/>
  <c r="AP117"/>
  <c r="AQ117"/>
  <c r="AR117"/>
  <c r="AT117"/>
  <c r="AU117"/>
  <c r="AV117"/>
  <c r="AW117"/>
  <c r="AY117"/>
  <c r="AZ117"/>
  <c r="BA117"/>
  <c r="BB117"/>
  <c r="BN117"/>
  <c r="BO117"/>
  <c r="BP117"/>
  <c r="BQ117"/>
  <c r="BS117"/>
  <c r="BT117"/>
  <c r="BV117" s="1"/>
  <c r="BU117"/>
  <c r="AE118"/>
  <c r="AF118"/>
  <c r="AH118" s="1"/>
  <c r="AG118"/>
  <c r="AJ118"/>
  <c r="AK118"/>
  <c r="AM118" s="1"/>
  <c r="AL118"/>
  <c r="AO118"/>
  <c r="AP118"/>
  <c r="AR118" s="1"/>
  <c r="AQ118"/>
  <c r="AT118"/>
  <c r="AU118"/>
  <c r="AW118" s="1"/>
  <c r="AV118"/>
  <c r="AY118"/>
  <c r="AZ118"/>
  <c r="BB118" s="1"/>
  <c r="BA118"/>
  <c r="BN118"/>
  <c r="BO118"/>
  <c r="BP118"/>
  <c r="BQ118"/>
  <c r="BS118"/>
  <c r="BT118"/>
  <c r="BU118"/>
  <c r="BV118"/>
  <c r="AE119"/>
  <c r="AF119"/>
  <c r="AG119"/>
  <c r="AH119"/>
  <c r="AJ119"/>
  <c r="AK119"/>
  <c r="AM119" s="1"/>
  <c r="AL119"/>
  <c r="AO119"/>
  <c r="AP119"/>
  <c r="AR119" s="1"/>
  <c r="AQ119"/>
  <c r="AT119"/>
  <c r="AU119"/>
  <c r="AW119" s="1"/>
  <c r="AV119"/>
  <c r="AY119"/>
  <c r="AZ119"/>
  <c r="BB119" s="1"/>
  <c r="BA119"/>
  <c r="BN119"/>
  <c r="BO119"/>
  <c r="BQ119" s="1"/>
  <c r="BP119"/>
  <c r="BS119"/>
  <c r="BT119"/>
  <c r="BV119" s="1"/>
  <c r="BU119"/>
  <c r="AE120"/>
  <c r="AF120"/>
  <c r="AG120"/>
  <c r="AH120"/>
  <c r="AJ120"/>
  <c r="AK120"/>
  <c r="AL120"/>
  <c r="AM120"/>
  <c r="AO120"/>
  <c r="AP120"/>
  <c r="AQ120"/>
  <c r="AR120"/>
  <c r="AT120"/>
  <c r="AU120"/>
  <c r="AW120" s="1"/>
  <c r="AV120"/>
  <c r="AY120"/>
  <c r="AZ120"/>
  <c r="BB120" s="1"/>
  <c r="BA120"/>
  <c r="BN120"/>
  <c r="BO120"/>
  <c r="BQ120" s="1"/>
  <c r="BP120"/>
  <c r="BS120"/>
  <c r="BT120"/>
  <c r="BV120" s="1"/>
  <c r="BU120"/>
  <c r="AE121"/>
  <c r="AF121"/>
  <c r="AH121" s="1"/>
  <c r="AG121"/>
  <c r="AJ121"/>
  <c r="AK121"/>
  <c r="AM121" s="1"/>
  <c r="AL121"/>
  <c r="AO121"/>
  <c r="AP121"/>
  <c r="AR121" s="1"/>
  <c r="AQ121"/>
  <c r="AT121"/>
  <c r="AU121"/>
  <c r="AW121" s="1"/>
  <c r="AV121"/>
  <c r="AY121"/>
  <c r="AZ121"/>
  <c r="BB121" s="1"/>
  <c r="BA121"/>
  <c r="BN121"/>
  <c r="BO121"/>
  <c r="BQ121" s="1"/>
  <c r="BP121"/>
  <c r="BS121"/>
  <c r="BT121"/>
  <c r="BV121" s="1"/>
  <c r="BU121"/>
  <c r="AE122"/>
  <c r="AF122"/>
  <c r="AH122" s="1"/>
  <c r="AG122"/>
  <c r="AJ122"/>
  <c r="AK122"/>
  <c r="AL122"/>
  <c r="AM122"/>
  <c r="AO122"/>
  <c r="AP122"/>
  <c r="AQ122"/>
  <c r="AR122"/>
  <c r="AT122"/>
  <c r="AU122"/>
  <c r="AW122" s="1"/>
  <c r="AV122"/>
  <c r="AY122"/>
  <c r="AZ122"/>
  <c r="BB122" s="1"/>
  <c r="BA122"/>
  <c r="BN122"/>
  <c r="BO122"/>
  <c r="BQ122" s="1"/>
  <c r="BP122"/>
  <c r="BS122"/>
  <c r="BT122"/>
  <c r="BU122"/>
  <c r="BV122"/>
  <c r="AE123"/>
  <c r="AF123"/>
  <c r="AG123"/>
  <c r="AH123"/>
  <c r="AJ123"/>
  <c r="AK123"/>
  <c r="AL123"/>
  <c r="AM123"/>
  <c r="AO123"/>
  <c r="AP123"/>
  <c r="AR123" s="1"/>
  <c r="AQ123"/>
  <c r="AT123"/>
  <c r="AU123"/>
  <c r="AW123" s="1"/>
  <c r="AV123"/>
  <c r="AY123"/>
  <c r="AZ123"/>
  <c r="BB123" s="1"/>
  <c r="BA123"/>
  <c r="BN123"/>
  <c r="BO123"/>
  <c r="BQ123" s="1"/>
  <c r="BP123"/>
  <c r="BS123"/>
  <c r="BT123"/>
  <c r="BU123"/>
  <c r="BV123"/>
  <c r="AE124"/>
  <c r="AF124"/>
  <c r="AG124"/>
  <c r="AH124"/>
  <c r="AJ124"/>
  <c r="AK124"/>
  <c r="AL124"/>
  <c r="AM124"/>
  <c r="AO124"/>
  <c r="AP124"/>
  <c r="AR124" s="1"/>
  <c r="AQ124"/>
  <c r="AT124"/>
  <c r="AU124"/>
  <c r="AW124" s="1"/>
  <c r="AV124"/>
  <c r="AY124"/>
  <c r="AZ124"/>
  <c r="BB124" s="1"/>
  <c r="BA124"/>
  <c r="BN124"/>
  <c r="BO124"/>
  <c r="BQ124" s="1"/>
  <c r="BP124"/>
  <c r="BS124"/>
  <c r="BT124"/>
  <c r="BV124" s="1"/>
  <c r="BU124"/>
  <c r="AE125"/>
  <c r="AF125"/>
  <c r="AH125" s="1"/>
  <c r="AG125"/>
  <c r="AJ125"/>
  <c r="AK125"/>
  <c r="AM125" s="1"/>
  <c r="AL125"/>
  <c r="AO125"/>
  <c r="AQ125" s="1"/>
  <c r="AP125"/>
  <c r="AR125" s="1"/>
  <c r="AT125"/>
  <c r="AU125"/>
  <c r="AV125"/>
  <c r="AW125"/>
  <c r="AY125"/>
  <c r="AZ125"/>
  <c r="BA125"/>
  <c r="BB125"/>
  <c r="BN125"/>
  <c r="BP125" s="1"/>
  <c r="BO125"/>
  <c r="BQ125"/>
  <c r="BS125"/>
  <c r="BU125" s="1"/>
  <c r="BT125"/>
  <c r="BV125" s="1"/>
  <c r="AE126"/>
  <c r="AG126" s="1"/>
  <c r="AF126"/>
  <c r="AH126" s="1"/>
  <c r="AJ126"/>
  <c r="AL126" s="1"/>
  <c r="AK126"/>
  <c r="AM126" s="1"/>
  <c r="AO126"/>
  <c r="AQ126" s="1"/>
  <c r="AP126"/>
  <c r="AR126" s="1"/>
  <c r="AT126"/>
  <c r="AV126" s="1"/>
  <c r="AU126"/>
  <c r="AW126" s="1"/>
  <c r="AY126"/>
  <c r="BA126" s="1"/>
  <c r="AZ126"/>
  <c r="BB126" s="1"/>
  <c r="BN126"/>
  <c r="BP126" s="1"/>
  <c r="BO126"/>
  <c r="BQ126" s="1"/>
  <c r="BS126"/>
  <c r="BU126" s="1"/>
  <c r="BT126"/>
  <c r="BV126"/>
  <c r="AE127"/>
  <c r="AG127" s="1"/>
  <c r="AF127"/>
  <c r="AH127" s="1"/>
  <c r="AJ127"/>
  <c r="AL127" s="1"/>
  <c r="AK127"/>
  <c r="AM127" s="1"/>
  <c r="AO127"/>
  <c r="AQ127" s="1"/>
  <c r="AP127"/>
  <c r="AR127" s="1"/>
  <c r="AT127"/>
  <c r="AV127" s="1"/>
  <c r="AU127"/>
  <c r="AW127" s="1"/>
  <c r="AY127"/>
  <c r="BA127" s="1"/>
  <c r="AZ127"/>
  <c r="BB127" s="1"/>
  <c r="BN127"/>
  <c r="BP127" s="1"/>
  <c r="BO127"/>
  <c r="BQ127" s="1"/>
  <c r="BS127"/>
  <c r="BU127" s="1"/>
  <c r="BT127"/>
  <c r="BV127" s="1"/>
  <c r="AE128"/>
  <c r="AG128" s="1"/>
  <c r="AF128"/>
  <c r="AH128"/>
  <c r="AJ128"/>
  <c r="AL128" s="1"/>
  <c r="AK128"/>
  <c r="AM128" s="1"/>
  <c r="AO128"/>
  <c r="AQ128" s="1"/>
  <c r="AP128"/>
  <c r="AR128" s="1"/>
  <c r="AT128"/>
  <c r="AV128" s="1"/>
  <c r="AU128"/>
  <c r="AW128" s="1"/>
  <c r="AY128"/>
  <c r="BA128" s="1"/>
  <c r="AZ128"/>
  <c r="BB128" s="1"/>
  <c r="BN128"/>
  <c r="BP128" s="1"/>
  <c r="BO128"/>
  <c r="BQ128" s="1"/>
  <c r="BS128"/>
  <c r="BT128"/>
  <c r="BU128"/>
  <c r="BV128"/>
  <c r="AE129"/>
  <c r="AF129"/>
  <c r="AH129" s="1"/>
  <c r="AG129"/>
  <c r="AJ129"/>
  <c r="AK129"/>
  <c r="AM129" s="1"/>
  <c r="AL129"/>
  <c r="AO129"/>
  <c r="AQ129" s="1"/>
  <c r="AP129"/>
  <c r="AR129" s="1"/>
  <c r="AT129"/>
  <c r="AU129"/>
  <c r="AW129" s="1"/>
  <c r="AV129"/>
  <c r="AY129"/>
  <c r="BA129" s="1"/>
  <c r="AZ129"/>
  <c r="BB129" s="1"/>
  <c r="BN129"/>
  <c r="BO129"/>
  <c r="BQ129" s="1"/>
  <c r="BP129"/>
  <c r="BS129"/>
  <c r="BT129"/>
  <c r="BV129" s="1"/>
  <c r="BU129"/>
  <c r="AE130"/>
  <c r="AF130"/>
  <c r="AH130" s="1"/>
  <c r="AG130"/>
  <c r="AJ130"/>
  <c r="AK130"/>
  <c r="AM130" s="1"/>
  <c r="AL130"/>
  <c r="AO130"/>
  <c r="AP130"/>
  <c r="AQ130"/>
  <c r="AR130"/>
  <c r="AT130"/>
  <c r="AU130"/>
  <c r="AV130"/>
  <c r="AW130"/>
  <c r="AY130"/>
  <c r="AZ130"/>
  <c r="BB130" s="1"/>
  <c r="BA130"/>
  <c r="BN130"/>
  <c r="BO130"/>
  <c r="BQ130" s="1"/>
  <c r="BP130"/>
  <c r="BS130"/>
  <c r="BT130"/>
  <c r="BV130" s="1"/>
  <c r="BU130"/>
  <c r="AE131"/>
  <c r="AF131"/>
  <c r="AH131" s="1"/>
  <c r="AG131"/>
  <c r="AJ131"/>
  <c r="AK131"/>
  <c r="AM131" s="1"/>
  <c r="AL131"/>
  <c r="AO131"/>
  <c r="AP131"/>
  <c r="AR131" s="1"/>
  <c r="AQ131"/>
  <c r="AT131"/>
  <c r="AU131"/>
  <c r="AW131" s="1"/>
  <c r="AV131"/>
  <c r="AY131"/>
  <c r="AZ131"/>
  <c r="BB131" s="1"/>
  <c r="BA131"/>
  <c r="BN131"/>
  <c r="BO131"/>
  <c r="BQ131" s="1"/>
  <c r="BP131"/>
  <c r="BS131"/>
  <c r="BT131"/>
  <c r="BV131" s="1"/>
  <c r="BU131"/>
  <c r="AE132"/>
  <c r="AF132"/>
  <c r="AH132" s="1"/>
  <c r="AG132"/>
  <c r="AJ132"/>
  <c r="AK132"/>
  <c r="AL132"/>
  <c r="AM132"/>
  <c r="AO132"/>
  <c r="AP132"/>
  <c r="AQ132"/>
  <c r="AR132"/>
  <c r="AT132"/>
  <c r="AU132"/>
  <c r="AW132" s="1"/>
  <c r="AV132"/>
  <c r="AY132"/>
  <c r="AZ132"/>
  <c r="BB132" s="1"/>
  <c r="BA132"/>
  <c r="BN132"/>
  <c r="BO132"/>
  <c r="BQ132" s="1"/>
  <c r="BP132"/>
  <c r="BS132"/>
  <c r="BT132"/>
  <c r="BV132" s="1"/>
  <c r="BU132"/>
  <c r="AE133"/>
  <c r="AF133"/>
  <c r="AH133" s="1"/>
  <c r="AG133"/>
  <c r="AJ133"/>
  <c r="AK133"/>
  <c r="AL133"/>
  <c r="AM133"/>
  <c r="AO133"/>
  <c r="AP133"/>
  <c r="AQ133"/>
  <c r="AR133"/>
  <c r="AT133"/>
  <c r="AU133"/>
  <c r="AV133"/>
  <c r="AW133"/>
  <c r="AY133"/>
  <c r="AZ133"/>
  <c r="BB133" s="1"/>
  <c r="BA133"/>
  <c r="BN133"/>
  <c r="BO133"/>
  <c r="BQ133" s="1"/>
  <c r="BP133"/>
  <c r="BS133"/>
  <c r="BT133"/>
  <c r="BV133" s="1"/>
  <c r="BU133"/>
  <c r="AE134"/>
  <c r="AF134"/>
  <c r="AH134" s="1"/>
  <c r="AG134"/>
  <c r="AJ134"/>
  <c r="AK134"/>
  <c r="AM134" s="1"/>
  <c r="AL134"/>
  <c r="AO134"/>
  <c r="AP134"/>
  <c r="AR134" s="1"/>
  <c r="AQ134"/>
  <c r="AT134"/>
  <c r="AU134"/>
  <c r="AW134" s="1"/>
  <c r="AV134"/>
  <c r="AY134"/>
  <c r="AZ134"/>
  <c r="BB134" s="1"/>
  <c r="BA134"/>
  <c r="BN134"/>
  <c r="BO134"/>
  <c r="BP134"/>
  <c r="BQ134"/>
  <c r="BS134"/>
  <c r="BT134"/>
  <c r="BU134"/>
  <c r="BV134"/>
  <c r="AE135"/>
  <c r="AF135"/>
  <c r="AG135"/>
  <c r="AH135"/>
  <c r="AJ135"/>
  <c r="AK135"/>
  <c r="AM135" s="1"/>
  <c r="AL135"/>
  <c r="AO135"/>
  <c r="AP135"/>
  <c r="AR135" s="1"/>
  <c r="AQ135"/>
  <c r="AT135"/>
  <c r="AU135"/>
  <c r="AW135" s="1"/>
  <c r="AV135"/>
  <c r="AY135"/>
  <c r="AZ135"/>
  <c r="BB135" s="1"/>
  <c r="BA135"/>
  <c r="BN135"/>
  <c r="BO135"/>
  <c r="BQ135" s="1"/>
  <c r="BP135"/>
  <c r="BS135"/>
  <c r="BT135"/>
  <c r="BV135" s="1"/>
  <c r="BU135"/>
  <c r="AE136"/>
  <c r="AG136" s="1"/>
  <c r="AF136"/>
  <c r="AH136" s="1"/>
  <c r="AJ136"/>
  <c r="AK136"/>
  <c r="AM136" s="1"/>
  <c r="AL136"/>
  <c r="AO136"/>
  <c r="AP136"/>
  <c r="AR136" s="1"/>
  <c r="AQ136"/>
  <c r="AT136"/>
  <c r="AU136"/>
  <c r="AW136" s="1"/>
  <c r="AV136"/>
  <c r="AY136"/>
  <c r="AZ136"/>
  <c r="BB136" s="1"/>
  <c r="BA136"/>
  <c r="BN136"/>
  <c r="BO136"/>
  <c r="BP136"/>
  <c r="BQ136"/>
  <c r="BS136"/>
  <c r="BT136"/>
  <c r="BU136"/>
  <c r="BV136"/>
  <c r="AE137"/>
  <c r="AF137"/>
  <c r="AH137" s="1"/>
  <c r="AG137"/>
  <c r="AJ137"/>
  <c r="AK137"/>
  <c r="AM137" s="1"/>
  <c r="AL137"/>
  <c r="AO137"/>
  <c r="AP137"/>
  <c r="AR137" s="1"/>
  <c r="AQ137"/>
  <c r="AT137"/>
  <c r="AU137"/>
  <c r="AW137" s="1"/>
  <c r="AV137"/>
  <c r="AY137"/>
  <c r="AZ137"/>
  <c r="BB137" s="1"/>
  <c r="BA137"/>
  <c r="BN137"/>
  <c r="BP137" s="1"/>
  <c r="BO137"/>
  <c r="BQ137" s="1"/>
  <c r="BS137"/>
  <c r="BT137"/>
  <c r="BV137" s="1"/>
  <c r="BU137"/>
  <c r="AE138"/>
  <c r="AF138"/>
  <c r="AH138" s="1"/>
  <c r="AG138"/>
  <c r="AJ138"/>
  <c r="AK138"/>
  <c r="AM138" s="1"/>
  <c r="AL138"/>
  <c r="AO138"/>
  <c r="AP138"/>
  <c r="AQ138"/>
  <c r="AR138"/>
  <c r="AT138"/>
  <c r="AU138"/>
  <c r="AW138" s="1"/>
  <c r="AV138"/>
  <c r="AY138"/>
  <c r="BA138" s="1"/>
  <c r="AZ138"/>
  <c r="BB138" s="1"/>
  <c r="BN138"/>
  <c r="BO138"/>
  <c r="BQ138" s="1"/>
  <c r="BP138"/>
  <c r="BS138"/>
  <c r="BT138"/>
  <c r="BV138" s="1"/>
  <c r="BU138"/>
  <c r="AE139"/>
  <c r="AF139"/>
  <c r="AG139"/>
  <c r="AH139"/>
  <c r="AJ139"/>
  <c r="AK139"/>
  <c r="AL139"/>
  <c r="AM139"/>
  <c r="AO139"/>
  <c r="AP139"/>
  <c r="AR139" s="1"/>
  <c r="AQ139"/>
  <c r="AT139"/>
  <c r="AU139"/>
  <c r="AW139" s="1"/>
  <c r="AV139"/>
  <c r="AY139"/>
  <c r="AZ139"/>
  <c r="BB139" s="1"/>
  <c r="BA139"/>
  <c r="BN139"/>
  <c r="BO139"/>
  <c r="BQ139" s="1"/>
  <c r="BP139"/>
  <c r="BS139"/>
  <c r="BT139"/>
  <c r="BV139" s="1"/>
  <c r="BU139"/>
  <c r="AE140"/>
  <c r="AF140"/>
  <c r="AH140" s="1"/>
  <c r="AG140"/>
  <c r="AJ140"/>
  <c r="AK140"/>
  <c r="AM140" s="1"/>
  <c r="AL140"/>
  <c r="AO140"/>
  <c r="AP140"/>
  <c r="AR140" s="1"/>
  <c r="AQ140"/>
  <c r="AT140"/>
  <c r="AV140" s="1"/>
  <c r="AU140"/>
  <c r="AW140" s="1"/>
  <c r="AY140"/>
  <c r="AZ140"/>
  <c r="BA140"/>
  <c r="BB140"/>
  <c r="BN140"/>
  <c r="BO140"/>
  <c r="BP140"/>
  <c r="BQ140"/>
  <c r="BS140"/>
  <c r="BT140"/>
  <c r="BV140" s="1"/>
  <c r="BU140"/>
  <c r="AE141"/>
  <c r="AF141"/>
  <c r="AH141" s="1"/>
  <c r="AG141"/>
  <c r="AJ141"/>
  <c r="AK141"/>
  <c r="AM141" s="1"/>
  <c r="AL141"/>
  <c r="AO141"/>
  <c r="AQ141" s="1"/>
  <c r="AP141"/>
  <c r="AR141"/>
  <c r="AT141"/>
  <c r="AU141"/>
  <c r="AV141"/>
  <c r="AW141"/>
  <c r="AY141"/>
  <c r="BA141" s="1"/>
  <c r="AZ141"/>
  <c r="BB141" s="1"/>
  <c r="BN141"/>
  <c r="BO141"/>
  <c r="BQ141" s="1"/>
  <c r="BP141"/>
  <c r="BS141"/>
  <c r="BT141"/>
  <c r="BV141" s="1"/>
  <c r="BU141"/>
  <c r="BT77"/>
  <c r="BV77" s="1"/>
  <c r="BS77"/>
  <c r="BU77" s="1"/>
  <c r="BO77"/>
  <c r="BQ77" s="1"/>
  <c r="BN77"/>
  <c r="BP77" s="1"/>
  <c r="BF77"/>
  <c r="BE77"/>
  <c r="BG77" s="1"/>
  <c r="BB77"/>
  <c r="AZ77"/>
  <c r="AY77"/>
  <c r="BA77" s="1"/>
  <c r="AU77"/>
  <c r="AW77" s="1"/>
  <c r="AT77"/>
  <c r="AV77" s="1"/>
  <c r="AP77"/>
  <c r="AR77" s="1"/>
  <c r="AO77"/>
  <c r="AQ77" s="1"/>
  <c r="AK77"/>
  <c r="AM77" s="1"/>
  <c r="AJ77"/>
  <c r="AL77" s="1"/>
  <c r="AF77"/>
  <c r="AH77" s="1"/>
  <c r="AE77"/>
  <c r="AG77" s="1"/>
  <c r="T86" i="4" l="1"/>
  <c r="AC86" s="1"/>
  <c r="T84"/>
  <c r="AC84" s="1"/>
  <c r="V78"/>
  <c r="Y78"/>
  <c r="W78"/>
  <c r="AA85"/>
  <c r="U85"/>
  <c r="AA83"/>
  <c r="U83"/>
  <c r="AA82"/>
  <c r="U82"/>
  <c r="AA81"/>
  <c r="U81"/>
  <c r="AA80"/>
  <c r="U80"/>
  <c r="AA79"/>
  <c r="U79"/>
  <c r="U77"/>
  <c r="AA77"/>
  <c r="V85"/>
  <c r="W85"/>
  <c r="S85"/>
  <c r="Y85"/>
  <c r="Y83"/>
  <c r="AB83" s="1"/>
  <c r="S83"/>
  <c r="V83"/>
  <c r="W83"/>
  <c r="Y82"/>
  <c r="S82"/>
  <c r="V82"/>
  <c r="W82"/>
  <c r="V81"/>
  <c r="W81"/>
  <c r="S81"/>
  <c r="Y81"/>
  <c r="AB81" s="1"/>
  <c r="V80"/>
  <c r="Y80"/>
  <c r="S80"/>
  <c r="W80"/>
  <c r="S79"/>
  <c r="Y79"/>
  <c r="V79"/>
  <c r="W79"/>
  <c r="AM109"/>
  <c r="AA78" s="1"/>
  <c r="Y77"/>
  <c r="V77"/>
  <c r="S77"/>
  <c r="W77"/>
  <c r="J26" i="6"/>
  <c r="AB79" i="4" l="1"/>
  <c r="AB80"/>
  <c r="AB85"/>
  <c r="AB82"/>
  <c r="U78"/>
  <c r="T78" s="1"/>
  <c r="AC78" s="1"/>
  <c r="T79"/>
  <c r="AC79" s="1"/>
  <c r="T80"/>
  <c r="AC80" s="1"/>
  <c r="T81"/>
  <c r="AC81" s="1"/>
  <c r="T82"/>
  <c r="AC82" s="1"/>
  <c r="T83"/>
  <c r="AC83" s="1"/>
  <c r="T85"/>
  <c r="AC85" s="1"/>
  <c r="S78"/>
  <c r="AB78"/>
  <c r="J21" i="6"/>
  <c r="J25" l="1"/>
  <c r="K21" l="1"/>
  <c r="I30" l="1"/>
  <c r="F21"/>
  <c r="F25"/>
  <c r="G26"/>
  <c r="Y84" i="1"/>
  <c r="I21" i="6"/>
  <c r="K27"/>
  <c r="I27"/>
  <c r="I26"/>
  <c r="G27"/>
  <c r="F27"/>
  <c r="F30"/>
  <c r="E27"/>
  <c r="C27"/>
  <c r="AA86" i="1"/>
  <c r="R77" i="4"/>
  <c r="B24" i="6" s="1"/>
  <c r="J24"/>
  <c r="R78" i="4"/>
  <c r="B23" i="6" s="1"/>
  <c r="J23"/>
  <c r="R79" i="4"/>
  <c r="B30" i="6" s="1"/>
  <c r="J30"/>
  <c r="R80" i="4"/>
  <c r="B21" i="6" s="1"/>
  <c r="J28"/>
  <c r="R81" i="4"/>
  <c r="B25" i="6" s="1"/>
  <c r="R82" i="4"/>
  <c r="B26" i="6" s="1"/>
  <c r="R83" i="4"/>
  <c r="B29" i="6" s="1"/>
  <c r="J29"/>
  <c r="R84" i="4"/>
  <c r="B22" i="6" s="1"/>
  <c r="J22"/>
  <c r="R85" i="4"/>
  <c r="B28" i="6" s="1"/>
  <c r="R86" i="4"/>
  <c r="B27" i="6" s="1"/>
  <c r="R83" i="1"/>
  <c r="R84"/>
  <c r="B10" i="6" s="1"/>
  <c r="R79" i="1"/>
  <c r="B8" i="6" s="1"/>
  <c r="R78" i="1"/>
  <c r="B5" i="6" s="1"/>
  <c r="R80" i="1"/>
  <c r="B7" i="6" s="1"/>
  <c r="R86" i="1"/>
  <c r="R81"/>
  <c r="B4" i="6" s="1"/>
  <c r="R85" i="1"/>
  <c r="B6" i="6" s="1"/>
  <c r="R77" i="1"/>
  <c r="B11" i="6" s="1"/>
  <c r="R82" i="1"/>
  <c r="B9" i="6" s="1"/>
  <c r="S86" i="1"/>
  <c r="S83"/>
  <c r="U83"/>
  <c r="V83"/>
  <c r="W83"/>
  <c r="Y83"/>
  <c r="AA83"/>
  <c r="AA85"/>
  <c r="U86"/>
  <c r="V86"/>
  <c r="W86"/>
  <c r="Y86"/>
  <c r="I10" i="6" l="1"/>
  <c r="K6"/>
  <c r="L27"/>
  <c r="AB86" i="1"/>
  <c r="G29" i="6"/>
  <c r="F29"/>
  <c r="E30"/>
  <c r="E24"/>
  <c r="F24"/>
  <c r="C30"/>
  <c r="E22"/>
  <c r="C22"/>
  <c r="C24"/>
  <c r="K23"/>
  <c r="I23"/>
  <c r="I24"/>
  <c r="I28"/>
  <c r="E29"/>
  <c r="C29"/>
  <c r="E23"/>
  <c r="F23"/>
  <c r="K24"/>
  <c r="G24"/>
  <c r="E21"/>
  <c r="T83" i="1"/>
  <c r="K25" i="6"/>
  <c r="E25"/>
  <c r="C25"/>
  <c r="G25"/>
  <c r="K29"/>
  <c r="I29"/>
  <c r="I25"/>
  <c r="K30"/>
  <c r="C23"/>
  <c r="C21"/>
  <c r="F26"/>
  <c r="F28"/>
  <c r="G28"/>
  <c r="K22"/>
  <c r="I22"/>
  <c r="G30"/>
  <c r="E26"/>
  <c r="C26"/>
  <c r="K28"/>
  <c r="E28"/>
  <c r="C28"/>
  <c r="L30"/>
  <c r="F22"/>
  <c r="W77" i="1"/>
  <c r="T86"/>
  <c r="AC86" s="1"/>
  <c r="AB83"/>
  <c r="V77"/>
  <c r="V84"/>
  <c r="V85"/>
  <c r="W82"/>
  <c r="S82"/>
  <c r="V78"/>
  <c r="S85"/>
  <c r="S84"/>
  <c r="V82"/>
  <c r="S78"/>
  <c r="U82"/>
  <c r="AA82"/>
  <c r="AA78"/>
  <c r="U77"/>
  <c r="S77"/>
  <c r="U85"/>
  <c r="W85"/>
  <c r="U84"/>
  <c r="W84"/>
  <c r="AA77"/>
  <c r="U78"/>
  <c r="Y85"/>
  <c r="AA84"/>
  <c r="Y77"/>
  <c r="Y82"/>
  <c r="Y78"/>
  <c r="W78"/>
  <c r="L21" i="6"/>
  <c r="G21"/>
  <c r="D27" l="1"/>
  <c r="M27"/>
  <c r="A21"/>
  <c r="F9"/>
  <c r="C9"/>
  <c r="F10"/>
  <c r="G11"/>
  <c r="K10"/>
  <c r="E5"/>
  <c r="G10"/>
  <c r="G6"/>
  <c r="C11"/>
  <c r="K5"/>
  <c r="C6"/>
  <c r="G5"/>
  <c r="I11"/>
  <c r="I6"/>
  <c r="K11"/>
  <c r="E10"/>
  <c r="E6"/>
  <c r="K9"/>
  <c r="C5"/>
  <c r="C10"/>
  <c r="F5"/>
  <c r="G9"/>
  <c r="F6"/>
  <c r="F11"/>
  <c r="AC83" i="1"/>
  <c r="L26" i="6"/>
  <c r="K26"/>
  <c r="AB77" i="4"/>
  <c r="L24" i="6" s="1"/>
  <c r="L23"/>
  <c r="D29"/>
  <c r="L29"/>
  <c r="T82" i="1"/>
  <c r="T77" i="4"/>
  <c r="L25" i="6"/>
  <c r="E9"/>
  <c r="L22"/>
  <c r="D28"/>
  <c r="L28"/>
  <c r="T77" i="1"/>
  <c r="E11" i="6"/>
  <c r="T85" i="1"/>
  <c r="T84"/>
  <c r="AB85"/>
  <c r="AB77"/>
  <c r="AB84"/>
  <c r="I5" i="6"/>
  <c r="AB78" i="1"/>
  <c r="I9" i="6"/>
  <c r="AB82" i="1"/>
  <c r="T78"/>
  <c r="G22" i="6"/>
  <c r="G23"/>
  <c r="L9" l="1"/>
  <c r="L5"/>
  <c r="L10"/>
  <c r="D6"/>
  <c r="D11"/>
  <c r="D9"/>
  <c r="L11"/>
  <c r="L6"/>
  <c r="D26"/>
  <c r="M26"/>
  <c r="M21"/>
  <c r="D21"/>
  <c r="M30"/>
  <c r="M25"/>
  <c r="D25"/>
  <c r="D30"/>
  <c r="M29"/>
  <c r="AC82" i="1"/>
  <c r="D24" i="6"/>
  <c r="AC77" i="4"/>
  <c r="M24" i="6" s="1"/>
  <c r="M28"/>
  <c r="AC77" i="1"/>
  <c r="AC85"/>
  <c r="D10" i="6"/>
  <c r="AC84" i="1"/>
  <c r="D5" i="6"/>
  <c r="AC78" i="1"/>
  <c r="D23" i="6"/>
  <c r="M23"/>
  <c r="M22"/>
  <c r="D22"/>
  <c r="A22" l="1"/>
  <c r="A23" s="1"/>
  <c r="A24" s="1"/>
  <c r="A25" s="1"/>
  <c r="A26" s="1"/>
  <c r="A27" s="1"/>
  <c r="A28" s="1"/>
  <c r="A29" s="1"/>
  <c r="A30" s="1"/>
  <c r="M6"/>
  <c r="M5"/>
  <c r="M10"/>
  <c r="M11"/>
  <c r="M9"/>
  <c r="U80" i="1" l="1"/>
  <c r="E7" i="6" s="1"/>
  <c r="AA80" i="1"/>
  <c r="K7" i="6" s="1"/>
  <c r="S80" i="1"/>
  <c r="C7" i="6" s="1"/>
  <c r="V80" i="1"/>
  <c r="F7" i="6" s="1"/>
  <c r="W80" i="1"/>
  <c r="G7" i="6" s="1"/>
  <c r="Y80" i="1"/>
  <c r="I7" i="6" s="1"/>
  <c r="V81" i="1"/>
  <c r="F4" i="6" s="1"/>
  <c r="W81" i="1"/>
  <c r="G4" i="6" s="1"/>
  <c r="S81" i="1"/>
  <c r="C4" i="6" s="1"/>
  <c r="Y81" i="1"/>
  <c r="I4" i="6" s="1"/>
  <c r="V79" i="1"/>
  <c r="F8" i="6" s="1"/>
  <c r="W79" i="1"/>
  <c r="G8" i="6" s="1"/>
  <c r="AA79" i="1"/>
  <c r="K8" i="6" s="1"/>
  <c r="U79" i="1"/>
  <c r="E8" i="6" s="1"/>
  <c r="AA81" i="1"/>
  <c r="K4" i="6" s="1"/>
  <c r="S79" i="1"/>
  <c r="C8" i="6" s="1"/>
  <c r="Y79" i="1"/>
  <c r="I8" i="6" s="1"/>
  <c r="U81" i="1"/>
  <c r="T81" l="1"/>
  <c r="D4" i="6" s="1"/>
  <c r="AB79" i="1"/>
  <c r="L8" i="6" s="1"/>
  <c r="A4"/>
  <c r="T79" i="1"/>
  <c r="AB81"/>
  <c r="L4" i="6" s="1"/>
  <c r="E4"/>
  <c r="T80" i="1"/>
  <c r="AB80"/>
  <c r="L7" i="6" s="1"/>
  <c r="AC81" i="1" l="1"/>
  <c r="M4" i="6" s="1"/>
  <c r="AC80" i="1"/>
  <c r="M7" i="6" s="1"/>
  <c r="D7"/>
  <c r="D8"/>
  <c r="AC79" i="1"/>
  <c r="M8" i="6" s="1"/>
  <c r="A5" l="1"/>
  <c r="A6" s="1"/>
  <c r="A7" s="1"/>
  <c r="A8" s="1"/>
  <c r="A9" s="1"/>
  <c r="A10" s="1"/>
  <c r="A11" s="1"/>
</calcChain>
</file>

<file path=xl/sharedStrings.xml><?xml version="1.0" encoding="utf-8"?>
<sst xmlns="http://schemas.openxmlformats.org/spreadsheetml/2006/main" count="857" uniqueCount="129">
  <si>
    <t>Datum</t>
  </si>
  <si>
    <t>Kl.</t>
  </si>
  <si>
    <t>Bana</t>
  </si>
  <si>
    <t>Hemmalag</t>
  </si>
  <si>
    <t>Bortalag</t>
  </si>
  <si>
    <t>Växjö Hsk 1</t>
  </si>
  <si>
    <t>Sp.m</t>
  </si>
  <si>
    <t>3p</t>
  </si>
  <si>
    <t>2p</t>
  </si>
  <si>
    <t>1p</t>
  </si>
  <si>
    <t>0p</t>
  </si>
  <si>
    <t>Matchkvot</t>
  </si>
  <si>
    <t>Poäng</t>
  </si>
  <si>
    <t>:</t>
  </si>
  <si>
    <t>Poängberäkning:</t>
  </si>
  <si>
    <t xml:space="preserve">Vinst=3 poäng ,  vinst efter 7-meterskast=2 poäng ,  förlust efter 7-meterskast=1 poäng och förlust=0 poäng </t>
  </si>
  <si>
    <t xml:space="preserve">Vid oavgjort 5-5 blir det omkastning på 7 meter , alla i laget kastar 5 skor var från 7 meter , skulle det </t>
  </si>
  <si>
    <t>fortfarande inte gå att skilja lagen åt får lagen själva utse en kastare som kastar 5 skor från 7 meter.</t>
  </si>
  <si>
    <t>Arrangör</t>
  </si>
  <si>
    <t>Division 1</t>
  </si>
  <si>
    <t>Om matcher måste flyttas skall dessa spelas innan nästa serieomgång, överträdelse medför automatiskt W.O</t>
  </si>
  <si>
    <r>
      <t>Kontaktpersoner:</t>
    </r>
    <r>
      <rPr>
        <sz val="12"/>
        <rFont val="Times New Roman"/>
        <family val="1"/>
      </rPr>
      <t xml:space="preserve">                                                                                                                   </t>
    </r>
    <r>
      <rPr>
        <u/>
        <sz val="12"/>
        <rFont val="Times New Roman"/>
        <family val="1"/>
      </rPr>
      <t>Spelplatser</t>
    </r>
  </si>
  <si>
    <t>Div 1</t>
  </si>
  <si>
    <t>Division 2</t>
  </si>
  <si>
    <t>Korpen Nybro</t>
  </si>
  <si>
    <t>Den som vinner Division 1 blir lag-SM vinnare inomhus.</t>
  </si>
  <si>
    <t>MatchNR:</t>
  </si>
  <si>
    <t>Plac</t>
  </si>
  <si>
    <t>(+/-)</t>
  </si>
  <si>
    <t xml:space="preserve">Matchprotokollet skickas till Gert Karlsson via e-post:  gert.karlsson@svhkf.se </t>
  </si>
  <si>
    <t>för uppdatering av rankingtabell.</t>
  </si>
  <si>
    <t>Växjö Hsk 2</t>
  </si>
  <si>
    <t>OBS!!!!</t>
  </si>
  <si>
    <t>Carlskrona Hsc</t>
  </si>
  <si>
    <t>Lag 7 och 8 åker ur till Div 2</t>
  </si>
  <si>
    <t>Div 2</t>
  </si>
  <si>
    <t>Lag 1 och 2 flyttas upp till Div 1</t>
  </si>
  <si>
    <t>Priser delas ut till de 3 främsta i serien</t>
  </si>
  <si>
    <t xml:space="preserve">Arrangör skickar in matchresultat via SMS till Tomas Lindahl direkt efter avslutade matcher </t>
  </si>
  <si>
    <t>Berörda parter(dvs. Arrangör, Gert Karlsson o Tomas Lindahl) underättas i god tid.</t>
  </si>
  <si>
    <t>Tel. 073-4004693 skriv matchnummer enligt spelprogram följt av resultatet i matchen.</t>
  </si>
  <si>
    <t>Korpen Åseda</t>
  </si>
  <si>
    <t>Tingsryd Hsc 1</t>
  </si>
  <si>
    <t>Tingsryd Hsc 2</t>
  </si>
  <si>
    <t>Div 1 = 8 lag  Spelas med dubbelmöten, hemmalaget får möjlighet att se bortalagets spelaruppställning</t>
  </si>
  <si>
    <t>Sibbamåla</t>
  </si>
  <si>
    <t>Lanternan 2</t>
  </si>
  <si>
    <t xml:space="preserve">Sibbamåla </t>
  </si>
  <si>
    <t>Lanternan 1</t>
  </si>
  <si>
    <t>Vaxholm Hsk</t>
  </si>
  <si>
    <t>Nybro</t>
  </si>
  <si>
    <t>Är det fortfarande lika får de utse en ny kastare(om laget vill får de utse samma kastare) tills ett avgörande har skett.</t>
  </si>
  <si>
    <t>Tingsryd</t>
  </si>
  <si>
    <t>Åseda</t>
  </si>
  <si>
    <t>Korpen Nybro         Kjell Rydh 073-8024233                                                Korpcentrum, Kungshallsvägen 33</t>
  </si>
  <si>
    <t>Dynapac Hsc</t>
  </si>
  <si>
    <t xml:space="preserve">Om ett lag inte kan spela på utsatt dag bör den i första hand flyttas till ett annat speldatum dock senast innan </t>
  </si>
  <si>
    <t xml:space="preserve">nästa spelomgång. Laget som vill flytta en seriematch bestämmer inte spelplats utan det gör motståndarlaget. </t>
  </si>
  <si>
    <t>Vid w.o skall laget kontakta motspelarna och den som har hand om seriespelet, samt tävlingsarrangören och</t>
  </si>
  <si>
    <t>webbmaster på www.svhkf.se. Lagen skall meddela seriespelsansvarig och webbmaster när matchen skall avgöras.</t>
  </si>
  <si>
    <r>
      <rPr>
        <b/>
        <sz val="12"/>
        <rFont val="Times New Roman"/>
        <family val="1"/>
      </rPr>
      <t>Regelboken § 10:5</t>
    </r>
    <r>
      <rPr>
        <sz val="12"/>
        <rFont val="Times New Roman"/>
        <family val="1"/>
      </rPr>
      <t xml:space="preserve">   Walk over i en match blir 6-0.</t>
    </r>
  </si>
  <si>
    <t>Om w.o måste lämnas gäller följande: Första seriespelsomgången ingen åtgärd.</t>
  </si>
  <si>
    <t xml:space="preserve"> </t>
  </si>
  <si>
    <t xml:space="preserve">Andra seriespelsomgången blir det böter på 500 kr som SvHKF driver in och fördelar till berörda klubbar. </t>
  </si>
  <si>
    <t xml:space="preserve">Om inte detta betalas innan nästa seriespelsomgång utesluts laget ur serien. </t>
  </si>
  <si>
    <t>Vid w.o i en tredje seriespelsomgång så utesluts laget direkt.</t>
  </si>
  <si>
    <t xml:space="preserve">OBS!! Eftersom det är fler omgångar i div 2 än i div 1 så gäller följande,  </t>
  </si>
  <si>
    <t>2021 / 2022</t>
  </si>
  <si>
    <t>Balders Hsk 2</t>
  </si>
  <si>
    <t>Balders Hsk 3</t>
  </si>
  <si>
    <t>Balders Hsk 1</t>
  </si>
  <si>
    <t>Blekinge</t>
  </si>
  <si>
    <t>Seriespel säsongen 2021/ 2022</t>
  </si>
  <si>
    <t>Seriespel Div 1 / Div 2  2021/ 2022</t>
  </si>
  <si>
    <t xml:space="preserve">Växjö Hsk 1 o 2       Thomas Dahl     070 539 12 62                                </t>
  </si>
  <si>
    <t>Seriespelsupplägg 2021/2022</t>
  </si>
  <si>
    <t xml:space="preserve">Jämjö Hsk </t>
  </si>
  <si>
    <t>Omg 1</t>
  </si>
  <si>
    <t>Omg 2</t>
  </si>
  <si>
    <t>Omg 7</t>
  </si>
  <si>
    <t>Omg 8</t>
  </si>
  <si>
    <t>Omg 9</t>
  </si>
  <si>
    <t>Omg 3-4</t>
  </si>
  <si>
    <t>Omg 5-6</t>
  </si>
  <si>
    <t>18 lag har anmält sitt intresse för seriespel.</t>
  </si>
  <si>
    <t>Div 2 =10 lag. Spelas med dubbelmöten, hemmalaget får möjlighet att se bortalagets spelaruppställning</t>
  </si>
  <si>
    <t xml:space="preserve">Värends Hsk 2 </t>
  </si>
  <si>
    <t xml:space="preserve">Värends Hsk 1 </t>
  </si>
  <si>
    <t>Värends Hsk 2</t>
  </si>
  <si>
    <t>Värends Hsk 1</t>
  </si>
  <si>
    <t>Jämjö Hsk</t>
  </si>
  <si>
    <t>Kväll</t>
  </si>
  <si>
    <t>Kväll ??</t>
  </si>
  <si>
    <t>V 39-40</t>
  </si>
  <si>
    <t>Länk</t>
  </si>
  <si>
    <t xml:space="preserve">Kväll </t>
  </si>
  <si>
    <t>V 46-47</t>
  </si>
  <si>
    <t>V 42-43</t>
  </si>
  <si>
    <t>V 49-50</t>
  </si>
  <si>
    <t>V 3-4</t>
  </si>
  <si>
    <t>Korpen Åseda         Gert Karlsson            073-2688029                                                 Åseda, Brunnskyrkan</t>
  </si>
  <si>
    <t xml:space="preserve">Värend Hsk 1 o 2     Lars-Åke Brincner     073-0304542                                                  Växjö Boulehall                                    </t>
  </si>
  <si>
    <t>Tingsryd Hsc  1        Johan Johansson        073-4011762                                              Tingsryd, Kurorten</t>
  </si>
  <si>
    <t>Dynapac                  Peter Olsson          0455-21660  el. 070-8359208              Boulehallen i Karlskrona</t>
  </si>
  <si>
    <t>Vaxholm                  Kristian Jältsäter                  070-7216721</t>
  </si>
  <si>
    <t>Balders Hsk 1         Pascal Letter                  079-3340868</t>
  </si>
  <si>
    <t>Balders Hsk 2         Jean Fredriksson Väre    070-3080849</t>
  </si>
  <si>
    <t>Balders Hsk 3        Martin Anjou                  073-9953811</t>
  </si>
  <si>
    <t>Sibbamåla              Mattias Gneupel     0455-91141    el.  070-3893099             Boulehallen i Karlskrona</t>
  </si>
  <si>
    <t>Jämjö Hsk             Daniel Mårtensson         070-1478538                                   Boulehallen i Karlskrona</t>
  </si>
  <si>
    <t>Carlskrona             Leif Sundahl  0455-42963    el.  070-9690151                      Boulehallen i Karlskrona</t>
  </si>
  <si>
    <t>Lanternan 1 o 2      Christer Blomgren    Tel: 0455-57668 el. 070-6316669        Boulehallen i Karlskrona</t>
  </si>
  <si>
    <t>V 7-8</t>
  </si>
  <si>
    <t>V 5-6</t>
  </si>
  <si>
    <t>V 10-11</t>
  </si>
  <si>
    <t>V 12-13</t>
  </si>
  <si>
    <t>Senast</t>
  </si>
  <si>
    <t>Omg 3</t>
  </si>
  <si>
    <t>Omg 4</t>
  </si>
  <si>
    <t>Omg 5</t>
  </si>
  <si>
    <t>Omg 6</t>
  </si>
  <si>
    <t>b</t>
  </si>
  <si>
    <t>för de tre klubbar som har lag i bägge divisionerna, att de kastare som har kastat i div 1 omg 3 respektive 5</t>
  </si>
  <si>
    <t>ej har rätt att kasta i div 2 omg 4 respektive 6.</t>
  </si>
  <si>
    <t>Matchprotokollet skickas till Gert Karlsson via e-post:  gert.karlsson@svhkf.se eller ett tydligt foto</t>
  </si>
  <si>
    <t>på protokollet för uppdatering av rankingtabell.</t>
  </si>
  <si>
    <t>Har ni inte tillgång till e-post/mobil får ni skicka protokollet till  Gert Karlsson Hospitalsgatan 44 602 27 N-köping.</t>
  </si>
  <si>
    <t>Tingsryd Hsc  2        Janne Johansson             076-1121963                                         Tingsryd, Kurorten</t>
  </si>
  <si>
    <t>-</t>
  </si>
</sst>
</file>

<file path=xl/styles.xml><?xml version="1.0" encoding="utf-8"?>
<styleSheet xmlns="http://schemas.openxmlformats.org/spreadsheetml/2006/main">
  <numFmts count="2">
    <numFmt numFmtId="164" formatCode="000"/>
    <numFmt numFmtId="165" formatCode="00"/>
  </numFmts>
  <fonts count="37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Times New Roman"/>
      <family val="1"/>
    </font>
    <font>
      <sz val="8"/>
      <color indexed="8"/>
      <name val="Arial"/>
      <family val="2"/>
    </font>
    <font>
      <sz val="8"/>
      <color indexed="10"/>
      <name val="Arial"/>
      <family val="2"/>
    </font>
    <font>
      <u/>
      <sz val="10"/>
      <color indexed="8"/>
      <name val="Arial"/>
      <family val="2"/>
    </font>
    <font>
      <b/>
      <u/>
      <sz val="12"/>
      <name val="Times New Roman"/>
      <family val="1"/>
    </font>
    <font>
      <sz val="11"/>
      <name val="Arial"/>
      <family val="2"/>
    </font>
    <font>
      <sz val="11"/>
      <name val="Arial"/>
      <family val="2"/>
    </font>
    <font>
      <u/>
      <sz val="11"/>
      <name val="Arial"/>
      <family val="2"/>
    </font>
    <font>
      <b/>
      <u/>
      <sz val="14"/>
      <name val="Arial"/>
      <family val="2"/>
    </font>
    <font>
      <u/>
      <sz val="24"/>
      <name val="Vladimir Script"/>
      <family val="4"/>
    </font>
    <font>
      <u/>
      <sz val="10"/>
      <name val="Arial"/>
      <family val="2"/>
    </font>
    <font>
      <b/>
      <u/>
      <sz val="12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color rgb="FF000000"/>
      <name val="Arial"/>
      <family val="2"/>
    </font>
    <font>
      <sz val="14"/>
      <name val="Times New Roman"/>
      <family val="1"/>
    </font>
    <font>
      <sz val="11"/>
      <color indexed="8"/>
      <name val="Arial"/>
      <family val="2"/>
    </font>
    <font>
      <sz val="10"/>
      <name val="Bookman Old Style"/>
      <family val="1"/>
    </font>
    <font>
      <u/>
      <sz val="10"/>
      <color theme="10"/>
      <name val="Arial"/>
      <family val="2"/>
    </font>
    <font>
      <sz val="12"/>
      <color rgb="FF000000"/>
      <name val="Times New Roman"/>
      <family val="1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132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NumberFormat="1" applyFont="1" applyAlignment="1" applyProtection="1">
      <alignment horizontal="center"/>
    </xf>
    <xf numFmtId="0" fontId="7" fillId="0" borderId="0" xfId="0" applyNumberFormat="1" applyFont="1" applyBorder="1" applyAlignment="1" applyProtection="1">
      <alignment horizontal="center"/>
    </xf>
    <xf numFmtId="0" fontId="0" fillId="0" borderId="0" xfId="0" applyBorder="1"/>
    <xf numFmtId="0" fontId="9" fillId="0" borderId="0" xfId="0" applyFont="1"/>
    <xf numFmtId="0" fontId="7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49" fontId="13" fillId="0" borderId="0" xfId="0" applyNumberFormat="1" applyFont="1" applyAlignment="1">
      <alignment horizontal="center"/>
    </xf>
    <xf numFmtId="16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5" fillId="0" borderId="0" xfId="0" applyFont="1"/>
    <xf numFmtId="0" fontId="9" fillId="0" borderId="3" xfId="0" applyFont="1" applyBorder="1"/>
    <xf numFmtId="0" fontId="10" fillId="0" borderId="2" xfId="0" applyFont="1" applyBorder="1"/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3" fillId="0" borderId="0" xfId="0" applyFont="1"/>
    <xf numFmtId="16" fontId="0" fillId="0" borderId="0" xfId="0" applyNumberFormat="1" applyBorder="1"/>
    <xf numFmtId="0" fontId="19" fillId="0" borderId="0" xfId="0" applyFont="1"/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0" fontId="13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3" fillId="0" borderId="0" xfId="0" applyFont="1" applyBorder="1"/>
    <xf numFmtId="0" fontId="2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13" fillId="0" borderId="0" xfId="0" applyNumberFormat="1" applyFont="1" applyFill="1" applyAlignment="1">
      <alignment horizontal="center"/>
    </xf>
    <xf numFmtId="0" fontId="2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21" fillId="0" borderId="0" xfId="0" applyFont="1"/>
    <xf numFmtId="0" fontId="22" fillId="0" borderId="0" xfId="0" applyNumberFormat="1" applyFont="1" applyAlignment="1" applyProtection="1">
      <alignment horizontal="center"/>
    </xf>
    <xf numFmtId="0" fontId="25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12" fillId="0" borderId="0" xfId="0" applyNumberFormat="1" applyFont="1" applyAlignment="1" applyProtection="1">
      <alignment horizontal="center"/>
    </xf>
    <xf numFmtId="164" fontId="12" fillId="0" borderId="0" xfId="0" applyNumberFormat="1" applyFont="1" applyAlignment="1">
      <alignment horizontal="center"/>
    </xf>
    <xf numFmtId="0" fontId="27" fillId="0" borderId="0" xfId="0" applyFont="1"/>
    <xf numFmtId="0" fontId="0" fillId="0" borderId="0" xfId="0" applyFill="1" applyBorder="1"/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8" fillId="0" borderId="0" xfId="0" applyFont="1" applyBorder="1"/>
    <xf numFmtId="164" fontId="23" fillId="0" borderId="0" xfId="0" applyNumberFormat="1" applyFont="1" applyAlignment="1">
      <alignment horizontal="left"/>
    </xf>
    <xf numFmtId="0" fontId="21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165" fontId="1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31" fillId="0" borderId="0" xfId="0" applyFont="1"/>
    <xf numFmtId="0" fontId="8" fillId="0" borderId="5" xfId="0" applyFont="1" applyBorder="1" applyAlignment="1">
      <alignment horizontal="center"/>
    </xf>
    <xf numFmtId="0" fontId="8" fillId="0" borderId="5" xfId="0" applyFont="1" applyBorder="1"/>
    <xf numFmtId="0" fontId="12" fillId="0" borderId="5" xfId="0" applyFont="1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5" fontId="12" fillId="0" borderId="1" xfId="0" applyNumberFormat="1" applyFont="1" applyBorder="1" applyAlignment="1">
      <alignment horizontal="center"/>
    </xf>
    <xf numFmtId="0" fontId="1" fillId="0" borderId="6" xfId="0" applyFont="1" applyBorder="1"/>
    <xf numFmtId="20" fontId="0" fillId="0" borderId="1" xfId="0" applyNumberFormat="1" applyBorder="1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16" fillId="0" borderId="0" xfId="0" applyFont="1" applyBorder="1" applyAlignment="1">
      <alignment horizontal="left"/>
    </xf>
    <xf numFmtId="16" fontId="3" fillId="0" borderId="0" xfId="0" applyNumberFormat="1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0" fontId="21" fillId="0" borderId="1" xfId="0" applyFont="1" applyBorder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center"/>
    </xf>
    <xf numFmtId="0" fontId="33" fillId="0" borderId="0" xfId="0" applyFont="1" applyAlignment="1">
      <alignment vertical="center"/>
    </xf>
    <xf numFmtId="0" fontId="1" fillId="0" borderId="0" xfId="0" applyFont="1" applyAlignment="1"/>
    <xf numFmtId="0" fontId="9" fillId="2" borderId="0" xfId="0" applyFont="1" applyFill="1" applyAlignment="1">
      <alignment vertical="center"/>
    </xf>
    <xf numFmtId="0" fontId="9" fillId="2" borderId="0" xfId="1" applyFont="1" applyFill="1" applyAlignment="1">
      <alignment vertical="center"/>
    </xf>
    <xf numFmtId="0" fontId="9" fillId="2" borderId="0" xfId="0" applyFont="1" applyFill="1" applyAlignment="1"/>
    <xf numFmtId="0" fontId="9" fillId="2" borderId="0" xfId="0" applyFont="1" applyFill="1"/>
    <xf numFmtId="0" fontId="35" fillId="0" borderId="0" xfId="0" applyFont="1"/>
    <xf numFmtId="0" fontId="21" fillId="0" borderId="1" xfId="0" applyFont="1" applyFill="1" applyBorder="1" applyAlignment="1">
      <alignment horizontal="center"/>
    </xf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16" fontId="1" fillId="0" borderId="0" xfId="0" applyNumberFormat="1" applyFont="1" applyBorder="1" applyAlignment="1">
      <alignment horizontal="left"/>
    </xf>
    <xf numFmtId="0" fontId="20" fillId="0" borderId="1" xfId="0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36" fillId="0" borderId="1" xfId="0" applyFont="1" applyBorder="1"/>
    <xf numFmtId="20" fontId="1" fillId="0" borderId="1" xfId="0" applyNumberFormat="1" applyFont="1" applyBorder="1" applyAlignment="1">
      <alignment horizontal="center"/>
    </xf>
    <xf numFmtId="16" fontId="1" fillId="0" borderId="6" xfId="0" applyNumberFormat="1" applyFont="1" applyBorder="1" applyAlignment="1">
      <alignment horizontal="center"/>
    </xf>
    <xf numFmtId="0" fontId="36" fillId="0" borderId="1" xfId="0" applyFont="1" applyFill="1" applyBorder="1"/>
    <xf numFmtId="0" fontId="1" fillId="0" borderId="1" xfId="0" applyFont="1" applyBorder="1" applyAlignment="1">
      <alignment horizontal="left"/>
    </xf>
    <xf numFmtId="0" fontId="1" fillId="0" borderId="1" xfId="0" applyFont="1" applyFill="1" applyBorder="1"/>
    <xf numFmtId="0" fontId="1" fillId="0" borderId="8" xfId="0" applyFont="1" applyBorder="1"/>
    <xf numFmtId="0" fontId="1" fillId="0" borderId="7" xfId="0" applyFont="1" applyBorder="1"/>
    <xf numFmtId="0" fontId="20" fillId="0" borderId="0" xfId="0" applyFont="1" applyFill="1" applyBorder="1" applyAlignment="1">
      <alignment horizontal="right"/>
    </xf>
    <xf numFmtId="0" fontId="13" fillId="0" borderId="0" xfId="0" applyFont="1" applyFill="1" applyBorder="1"/>
    <xf numFmtId="0" fontId="1" fillId="0" borderId="0" xfId="0" applyFont="1" applyFill="1" applyBorder="1" applyAlignment="1">
      <alignment horizontal="right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svhkf.s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CA191"/>
  <sheetViews>
    <sheetView zoomScaleNormal="100" workbookViewId="0">
      <selection activeCell="M22" sqref="M22"/>
    </sheetView>
  </sheetViews>
  <sheetFormatPr defaultColWidth="3.7109375" defaultRowHeight="15"/>
  <cols>
    <col min="1" max="1" width="9.140625" style="46" customWidth="1"/>
    <col min="2" max="2" width="6.7109375" customWidth="1"/>
    <col min="3" max="3" width="10.7109375" customWidth="1"/>
    <col min="4" max="4" width="5.5703125" customWidth="1"/>
    <col min="5" max="5" width="5.28515625" style="1" customWidth="1"/>
    <col min="6" max="6" width="20" style="1" customWidth="1"/>
    <col min="7" max="7" width="18.28515625" style="1" customWidth="1"/>
    <col min="8" max="8" width="3.7109375" customWidth="1"/>
    <col min="9" max="9" width="5.7109375" customWidth="1"/>
    <col min="10" max="10" width="1.7109375" style="27" customWidth="1"/>
    <col min="11" max="11" width="5.7109375" customWidth="1"/>
    <col min="12" max="12" width="3.7109375" customWidth="1"/>
    <col min="13" max="14" width="18.28515625" style="39" customWidth="1"/>
    <col min="15" max="15" width="3.7109375" style="1" customWidth="1"/>
    <col min="16" max="17" width="18.28515625" style="1" customWidth="1"/>
    <col min="18" max="18" width="19" bestFit="1" customWidth="1"/>
    <col min="19" max="19" width="7.28515625" customWidth="1"/>
    <col min="20" max="23" width="5.7109375" customWidth="1"/>
    <col min="24" max="24" width="2.7109375" customWidth="1"/>
    <col min="25" max="25" width="5.7109375" customWidth="1"/>
    <col min="26" max="26" width="1.7109375" customWidth="1"/>
    <col min="27" max="27" width="5.7109375" customWidth="1"/>
    <col min="28" max="28" width="5.7109375" style="52" customWidth="1"/>
    <col min="29" max="29" width="15.7109375" bestFit="1" customWidth="1"/>
    <col min="30" max="30" width="9.140625" customWidth="1"/>
    <col min="31" max="32" width="3.7109375" style="1" customWidth="1"/>
    <col min="33" max="33" width="3.7109375" style="46" customWidth="1"/>
    <col min="34" max="16384" width="3.7109375" style="1"/>
  </cols>
  <sheetData>
    <row r="1" spans="1:23" ht="32.25">
      <c r="F1" s="75" t="s">
        <v>67</v>
      </c>
      <c r="G1" s="42"/>
      <c r="M1" s="74"/>
      <c r="N1" s="74"/>
      <c r="O1" s="76"/>
    </row>
    <row r="2" spans="1:23" ht="18">
      <c r="B2" s="1"/>
      <c r="C2" s="1"/>
      <c r="D2" s="1"/>
      <c r="F2" s="37" t="s">
        <v>19</v>
      </c>
      <c r="H2" s="2"/>
      <c r="I2" s="1"/>
      <c r="J2" s="14"/>
      <c r="K2" s="1"/>
      <c r="L2" s="2"/>
      <c r="M2" s="74"/>
      <c r="N2" s="74"/>
      <c r="O2" s="76"/>
      <c r="P2" s="3"/>
      <c r="Q2" s="3"/>
      <c r="R2" s="8"/>
      <c r="S2" s="8"/>
    </row>
    <row r="3" spans="1:23">
      <c r="A3" s="50" t="s">
        <v>26</v>
      </c>
      <c r="B3" s="4" t="s">
        <v>0</v>
      </c>
      <c r="C3" s="4" t="s">
        <v>18</v>
      </c>
      <c r="D3" s="4" t="s">
        <v>1</v>
      </c>
      <c r="E3" s="4" t="s">
        <v>2</v>
      </c>
      <c r="F3" s="4" t="s">
        <v>3</v>
      </c>
      <c r="G3" s="4" t="s">
        <v>4</v>
      </c>
      <c r="H3" s="5"/>
      <c r="I3" s="4"/>
      <c r="J3" s="26"/>
      <c r="K3" s="4"/>
      <c r="L3" s="5"/>
      <c r="M3" s="74"/>
      <c r="N3" s="74"/>
      <c r="O3" s="76"/>
      <c r="P3" s="3"/>
      <c r="Q3" s="3"/>
      <c r="R3" s="8"/>
      <c r="S3" s="8"/>
    </row>
    <row r="4" spans="1:23" ht="17.100000000000001" customHeight="1">
      <c r="A4" s="87">
        <v>1</v>
      </c>
      <c r="B4" s="90">
        <v>44471</v>
      </c>
      <c r="C4" s="88" t="s">
        <v>52</v>
      </c>
      <c r="D4" s="89">
        <v>0.41666666666666669</v>
      </c>
      <c r="E4" s="51">
        <v>1</v>
      </c>
      <c r="F4" s="96" t="s">
        <v>5</v>
      </c>
      <c r="G4" s="96" t="s">
        <v>24</v>
      </c>
      <c r="H4" s="47"/>
      <c r="I4" s="48"/>
      <c r="J4" s="49" t="s">
        <v>13</v>
      </c>
      <c r="K4" s="48"/>
      <c r="M4" s="34"/>
      <c r="N4" s="34"/>
      <c r="O4" s="44"/>
      <c r="P4" s="18"/>
      <c r="Q4" s="19"/>
      <c r="R4" s="18"/>
    </row>
    <row r="5" spans="1:23" ht="17.100000000000001" customHeight="1">
      <c r="A5" s="87">
        <v>2</v>
      </c>
      <c r="B5" s="86" t="s">
        <v>77</v>
      </c>
      <c r="C5" s="8"/>
      <c r="D5" s="89">
        <v>0.41666666666666669</v>
      </c>
      <c r="E5" s="51">
        <v>2</v>
      </c>
      <c r="F5" s="108" t="s">
        <v>42</v>
      </c>
      <c r="G5" s="108" t="s">
        <v>41</v>
      </c>
      <c r="H5" s="47"/>
      <c r="I5" s="48"/>
      <c r="J5" s="49" t="s">
        <v>13</v>
      </c>
      <c r="K5" s="48"/>
      <c r="M5" s="34"/>
      <c r="N5" s="34"/>
      <c r="O5" s="44"/>
      <c r="P5" s="18"/>
      <c r="Q5" s="19"/>
      <c r="R5" s="18"/>
    </row>
    <row r="6" spans="1:23" ht="17.100000000000001" customHeight="1">
      <c r="A6" s="87">
        <v>3</v>
      </c>
      <c r="B6" s="86"/>
      <c r="C6" s="8"/>
      <c r="D6" s="89">
        <v>0.5</v>
      </c>
      <c r="E6" s="51">
        <v>1</v>
      </c>
      <c r="F6" s="96" t="s">
        <v>24</v>
      </c>
      <c r="G6" s="96" t="s">
        <v>41</v>
      </c>
      <c r="H6" s="47"/>
      <c r="I6" s="48"/>
      <c r="J6" s="49" t="s">
        <v>13</v>
      </c>
      <c r="K6" s="48"/>
      <c r="M6" s="34"/>
      <c r="N6" s="34"/>
      <c r="O6" s="44"/>
      <c r="P6" s="18"/>
      <c r="Q6" s="19"/>
      <c r="R6" s="18"/>
    </row>
    <row r="7" spans="1:23" ht="17.100000000000001" customHeight="1">
      <c r="A7" s="87">
        <v>4</v>
      </c>
      <c r="B7" s="15"/>
      <c r="C7" s="8"/>
      <c r="D7" s="89">
        <v>0.5</v>
      </c>
      <c r="E7" s="51">
        <v>2</v>
      </c>
      <c r="F7" s="96" t="s">
        <v>5</v>
      </c>
      <c r="G7" s="96" t="s">
        <v>42</v>
      </c>
      <c r="H7" s="47"/>
      <c r="I7" s="48"/>
      <c r="J7" s="49" t="s">
        <v>13</v>
      </c>
      <c r="K7" s="48"/>
      <c r="M7" s="34"/>
      <c r="N7" s="34"/>
      <c r="O7" s="44"/>
      <c r="P7" s="18"/>
      <c r="Q7" s="19"/>
      <c r="R7" s="18"/>
    </row>
    <row r="8" spans="1:23" ht="17.100000000000001" customHeight="1">
      <c r="A8" s="87">
        <v>5</v>
      </c>
      <c r="B8" s="90">
        <v>44471</v>
      </c>
      <c r="C8" s="88" t="s">
        <v>71</v>
      </c>
      <c r="D8" s="89">
        <v>0.41666666666666669</v>
      </c>
      <c r="E8" s="51">
        <v>1</v>
      </c>
      <c r="F8" s="96" t="s">
        <v>33</v>
      </c>
      <c r="G8" s="96" t="s">
        <v>45</v>
      </c>
      <c r="H8" s="47"/>
      <c r="I8" s="48"/>
      <c r="J8" s="49" t="s">
        <v>13</v>
      </c>
      <c r="K8" s="48"/>
      <c r="M8" s="45"/>
      <c r="N8" s="44"/>
      <c r="O8" s="44"/>
      <c r="P8" s="18"/>
      <c r="Q8" s="19"/>
      <c r="R8" s="18"/>
    </row>
    <row r="9" spans="1:23" ht="17.100000000000001" customHeight="1">
      <c r="A9" s="87">
        <v>6</v>
      </c>
      <c r="B9" s="86" t="s">
        <v>77</v>
      </c>
      <c r="C9" s="8"/>
      <c r="D9" s="89">
        <v>0.41666666666666669</v>
      </c>
      <c r="E9" s="51">
        <v>2</v>
      </c>
      <c r="F9" s="96" t="s">
        <v>48</v>
      </c>
      <c r="G9" s="96" t="s">
        <v>55</v>
      </c>
      <c r="H9" s="47"/>
      <c r="I9" s="48"/>
      <c r="J9" s="49" t="s">
        <v>13</v>
      </c>
      <c r="K9" s="48"/>
      <c r="M9" s="34"/>
      <c r="N9" s="34"/>
      <c r="O9" s="44"/>
      <c r="P9" s="18"/>
      <c r="Q9" s="19"/>
      <c r="R9" s="18"/>
    </row>
    <row r="10" spans="1:23" ht="17.100000000000001" customHeight="1">
      <c r="A10" s="87">
        <v>7</v>
      </c>
      <c r="B10" s="86"/>
      <c r="C10" s="8"/>
      <c r="D10" s="89">
        <v>0.5</v>
      </c>
      <c r="E10" s="51">
        <v>1</v>
      </c>
      <c r="F10" s="96" t="s">
        <v>55</v>
      </c>
      <c r="G10" s="96" t="s">
        <v>33</v>
      </c>
      <c r="H10" s="47"/>
      <c r="I10" s="48"/>
      <c r="J10" s="49" t="s">
        <v>13</v>
      </c>
      <c r="K10" s="48"/>
      <c r="M10" s="34"/>
      <c r="N10" s="34"/>
      <c r="O10" s="44"/>
      <c r="P10" s="18"/>
      <c r="Q10" s="19"/>
      <c r="R10" s="18"/>
    </row>
    <row r="11" spans="1:23" ht="17.100000000000001" customHeight="1">
      <c r="A11" s="87">
        <v>8</v>
      </c>
      <c r="B11" s="15"/>
      <c r="C11" s="8"/>
      <c r="D11" s="89">
        <v>0.5</v>
      </c>
      <c r="E11" s="51">
        <v>2</v>
      </c>
      <c r="F11" s="108" t="s">
        <v>48</v>
      </c>
      <c r="G11" s="108" t="s">
        <v>45</v>
      </c>
      <c r="H11" s="47"/>
      <c r="I11" s="48"/>
      <c r="J11" s="49" t="s">
        <v>13</v>
      </c>
      <c r="K11" s="48"/>
      <c r="M11" s="34"/>
      <c r="N11" s="34"/>
      <c r="O11" s="44"/>
      <c r="P11" s="18"/>
      <c r="Q11" s="19"/>
      <c r="R11" s="18"/>
      <c r="S11" s="8"/>
      <c r="T11" s="8"/>
      <c r="U11" s="8"/>
      <c r="V11" s="8"/>
      <c r="W11" s="8"/>
    </row>
    <row r="12" spans="1:23" ht="17.100000000000001" customHeight="1">
      <c r="M12" s="34"/>
      <c r="N12" s="34"/>
      <c r="O12" s="44"/>
      <c r="P12" s="18"/>
      <c r="Q12" s="19"/>
      <c r="R12" s="18"/>
      <c r="S12" s="17"/>
      <c r="T12" s="18"/>
      <c r="U12" s="19"/>
      <c r="V12" s="18"/>
      <c r="W12" s="8"/>
    </row>
    <row r="13" spans="1:23" ht="17.100000000000001" customHeight="1">
      <c r="A13" s="87">
        <v>19</v>
      </c>
      <c r="B13" s="90">
        <v>44499</v>
      </c>
      <c r="C13" s="88" t="s">
        <v>50</v>
      </c>
      <c r="D13" s="89">
        <v>0.41666666666666669</v>
      </c>
      <c r="E13" s="51">
        <v>1</v>
      </c>
      <c r="F13" s="96" t="s">
        <v>42</v>
      </c>
      <c r="G13" s="96" t="s">
        <v>55</v>
      </c>
      <c r="H13" s="47"/>
      <c r="I13" s="48"/>
      <c r="J13" s="49" t="s">
        <v>13</v>
      </c>
      <c r="K13" s="48"/>
      <c r="M13" s="45"/>
      <c r="N13" s="44"/>
      <c r="O13" s="44"/>
      <c r="P13" s="18"/>
      <c r="Q13" s="19"/>
      <c r="R13" s="18"/>
      <c r="S13" s="8"/>
      <c r="T13" s="8"/>
      <c r="U13" s="8"/>
      <c r="V13" s="8"/>
      <c r="W13" s="8"/>
    </row>
    <row r="14" spans="1:23" ht="17.100000000000001" customHeight="1">
      <c r="A14" s="87">
        <v>20</v>
      </c>
      <c r="B14" s="86" t="s">
        <v>78</v>
      </c>
      <c r="C14" s="8"/>
      <c r="D14" s="89">
        <v>0.41666666666666669</v>
      </c>
      <c r="E14" s="51">
        <v>2</v>
      </c>
      <c r="F14" s="96" t="s">
        <v>48</v>
      </c>
      <c r="G14" s="96" t="s">
        <v>41</v>
      </c>
      <c r="H14" s="47"/>
      <c r="I14" s="48"/>
      <c r="J14" s="49" t="s">
        <v>13</v>
      </c>
      <c r="K14" s="48"/>
      <c r="M14" s="34"/>
      <c r="N14" s="34"/>
      <c r="O14" s="44"/>
      <c r="P14" s="3"/>
      <c r="Q14" s="3"/>
    </row>
    <row r="15" spans="1:23" ht="17.100000000000001" customHeight="1">
      <c r="A15" s="87">
        <v>21</v>
      </c>
      <c r="B15" s="86"/>
      <c r="C15" s="8"/>
      <c r="D15" s="89">
        <v>0.41666666666666669</v>
      </c>
      <c r="E15" s="51">
        <v>3</v>
      </c>
      <c r="F15" s="96" t="s">
        <v>33</v>
      </c>
      <c r="G15" s="96" t="s">
        <v>5</v>
      </c>
      <c r="H15" s="47"/>
      <c r="I15" s="48"/>
      <c r="J15" s="49" t="s">
        <v>13</v>
      </c>
      <c r="K15" s="48"/>
      <c r="M15" s="34"/>
      <c r="N15" s="34"/>
      <c r="O15" s="44"/>
      <c r="P15" s="3"/>
      <c r="Q15" s="3"/>
      <c r="R15" s="8"/>
      <c r="S15" s="8"/>
    </row>
    <row r="16" spans="1:23" ht="17.100000000000001" customHeight="1">
      <c r="A16" s="87">
        <v>22</v>
      </c>
      <c r="B16" s="15"/>
      <c r="C16" s="8"/>
      <c r="D16" s="89">
        <v>0.41666666666666669</v>
      </c>
      <c r="E16" s="51">
        <v>4</v>
      </c>
      <c r="F16" s="96" t="s">
        <v>45</v>
      </c>
      <c r="G16" s="96" t="s">
        <v>24</v>
      </c>
      <c r="H16" s="47"/>
      <c r="I16" s="48"/>
      <c r="J16" s="49" t="s">
        <v>13</v>
      </c>
      <c r="K16" s="48"/>
      <c r="M16" s="34"/>
      <c r="N16" s="34"/>
      <c r="O16" s="44"/>
      <c r="P16" s="3"/>
      <c r="Q16" s="3"/>
      <c r="R16" s="8"/>
      <c r="S16" s="8"/>
    </row>
    <row r="17" spans="1:19" ht="17.100000000000001" customHeight="1">
      <c r="A17" s="87">
        <v>23</v>
      </c>
      <c r="B17" s="15"/>
      <c r="C17" s="8"/>
      <c r="D17" s="89">
        <v>0.5</v>
      </c>
      <c r="E17" s="51">
        <v>1</v>
      </c>
      <c r="F17" s="96" t="s">
        <v>48</v>
      </c>
      <c r="G17" s="96" t="s">
        <v>24</v>
      </c>
      <c r="H17" s="71"/>
      <c r="I17" s="48"/>
      <c r="J17" s="49" t="s">
        <v>13</v>
      </c>
      <c r="K17" s="48"/>
      <c r="M17" s="34"/>
      <c r="N17" s="34"/>
      <c r="O17" s="44"/>
      <c r="P17" s="3"/>
      <c r="Q17" s="3"/>
      <c r="R17" s="8"/>
      <c r="S17" s="8"/>
    </row>
    <row r="18" spans="1:19" ht="17.100000000000001" customHeight="1">
      <c r="A18" s="87">
        <v>24</v>
      </c>
      <c r="B18" s="15"/>
      <c r="C18" s="8"/>
      <c r="D18" s="89">
        <v>0.5</v>
      </c>
      <c r="E18" s="51">
        <v>2</v>
      </c>
      <c r="F18" s="108" t="s">
        <v>55</v>
      </c>
      <c r="G18" s="108" t="s">
        <v>5</v>
      </c>
      <c r="H18" s="71"/>
      <c r="I18" s="48"/>
      <c r="J18" s="49" t="s">
        <v>13</v>
      </c>
      <c r="K18" s="48"/>
      <c r="M18" s="34"/>
      <c r="N18" s="34"/>
      <c r="O18" s="44"/>
      <c r="P18" s="3"/>
      <c r="Q18" s="3"/>
      <c r="R18" s="8"/>
      <c r="S18" s="8"/>
    </row>
    <row r="19" spans="1:19" ht="17.100000000000001" customHeight="1">
      <c r="A19" s="87">
        <v>25</v>
      </c>
      <c r="B19" s="15"/>
      <c r="C19" s="8"/>
      <c r="D19" s="89">
        <v>0.5</v>
      </c>
      <c r="E19" s="51">
        <v>3</v>
      </c>
      <c r="F19" s="96" t="s">
        <v>45</v>
      </c>
      <c r="G19" s="96" t="s">
        <v>41</v>
      </c>
      <c r="H19" s="66"/>
      <c r="I19" s="48"/>
      <c r="J19" s="49" t="s">
        <v>13</v>
      </c>
      <c r="K19" s="48"/>
      <c r="M19" s="34"/>
      <c r="N19" s="34"/>
      <c r="O19" s="44"/>
      <c r="P19" s="3"/>
      <c r="Q19" s="3"/>
      <c r="R19" s="8"/>
      <c r="S19" s="8"/>
    </row>
    <row r="20" spans="1:19" ht="17.100000000000001" customHeight="1">
      <c r="A20" s="87">
        <v>26</v>
      </c>
      <c r="B20" s="15"/>
      <c r="C20" s="8"/>
      <c r="D20" s="89">
        <v>0.5</v>
      </c>
      <c r="E20" s="51">
        <v>4</v>
      </c>
      <c r="F20" s="96" t="s">
        <v>33</v>
      </c>
      <c r="G20" s="96" t="s">
        <v>42</v>
      </c>
      <c r="H20" s="71"/>
      <c r="I20" s="48"/>
      <c r="J20" s="49" t="s">
        <v>13</v>
      </c>
      <c r="K20" s="48"/>
      <c r="M20" s="34"/>
      <c r="N20" s="34"/>
      <c r="O20" s="44"/>
      <c r="P20" s="3"/>
      <c r="Q20" s="3"/>
      <c r="R20" s="8"/>
      <c r="S20" s="8"/>
    </row>
    <row r="21" spans="1:19" ht="17.100000000000001" customHeight="1">
      <c r="A21" s="79"/>
      <c r="B21" s="15"/>
      <c r="C21" s="78"/>
      <c r="D21" s="16"/>
      <c r="E21" s="3"/>
      <c r="F21" s="36"/>
      <c r="G21" s="36"/>
      <c r="H21" s="71"/>
      <c r="I21" s="68"/>
      <c r="J21" s="67"/>
      <c r="K21" s="68"/>
      <c r="L21" s="33"/>
      <c r="M21" s="34"/>
      <c r="N21" s="34"/>
      <c r="O21" s="44"/>
      <c r="P21" s="3"/>
      <c r="Q21" s="3"/>
      <c r="R21" s="8"/>
      <c r="S21" s="8"/>
    </row>
    <row r="22" spans="1:19" ht="17.100000000000001" customHeight="1">
      <c r="A22" s="87">
        <v>37</v>
      </c>
      <c r="B22" s="90">
        <v>44527</v>
      </c>
      <c r="C22" s="88" t="s">
        <v>71</v>
      </c>
      <c r="D22" s="89">
        <v>0.41666666666666669</v>
      </c>
      <c r="E22" s="51">
        <v>1</v>
      </c>
      <c r="F22" s="96" t="s">
        <v>42</v>
      </c>
      <c r="G22" s="96" t="s">
        <v>48</v>
      </c>
      <c r="H22" s="47"/>
      <c r="I22" s="48"/>
      <c r="J22" s="49" t="s">
        <v>13</v>
      </c>
      <c r="K22" s="48"/>
      <c r="L22" s="17"/>
      <c r="M22" s="34"/>
      <c r="N22" s="34"/>
      <c r="O22" s="44"/>
      <c r="P22" s="3"/>
      <c r="Q22" s="3"/>
      <c r="R22" s="8"/>
      <c r="S22" s="8"/>
    </row>
    <row r="23" spans="1:19" ht="17.100000000000001" customHeight="1">
      <c r="A23" s="87">
        <v>38</v>
      </c>
      <c r="B23" s="114" t="s">
        <v>82</v>
      </c>
      <c r="C23" s="8"/>
      <c r="D23" s="89">
        <v>0.41666666666666669</v>
      </c>
      <c r="E23" s="51">
        <v>2</v>
      </c>
      <c r="F23" s="96" t="s">
        <v>55</v>
      </c>
      <c r="G23" s="96" t="s">
        <v>24</v>
      </c>
      <c r="H23" s="47"/>
      <c r="I23" s="48"/>
      <c r="J23" s="49" t="s">
        <v>13</v>
      </c>
      <c r="K23" s="48"/>
      <c r="L23" s="24"/>
      <c r="M23" s="34"/>
      <c r="N23" s="34"/>
      <c r="O23" s="44"/>
      <c r="P23" s="3"/>
      <c r="Q23" s="3"/>
      <c r="R23" s="8"/>
      <c r="S23" s="8"/>
    </row>
    <row r="24" spans="1:19" ht="17.100000000000001" customHeight="1">
      <c r="A24" s="87">
        <v>39</v>
      </c>
      <c r="B24" s="86"/>
      <c r="C24" s="8"/>
      <c r="D24" s="89">
        <v>0.41666666666666669</v>
      </c>
      <c r="E24" s="51">
        <v>3</v>
      </c>
      <c r="F24" s="96" t="s">
        <v>5</v>
      </c>
      <c r="G24" s="96" t="s">
        <v>45</v>
      </c>
      <c r="H24" s="47"/>
      <c r="I24" s="48"/>
      <c r="J24" s="49" t="s">
        <v>13</v>
      </c>
      <c r="K24" s="48"/>
      <c r="L24" s="24"/>
      <c r="M24" s="34"/>
      <c r="N24" s="34"/>
      <c r="O24" s="44"/>
      <c r="P24" s="3"/>
      <c r="Q24" s="3"/>
      <c r="R24" s="8"/>
      <c r="S24" s="8"/>
    </row>
    <row r="25" spans="1:19" ht="17.100000000000001" customHeight="1">
      <c r="A25" s="87">
        <v>40</v>
      </c>
      <c r="B25" s="15"/>
      <c r="C25" s="8"/>
      <c r="D25" s="89">
        <v>0.41666666666666669</v>
      </c>
      <c r="E25" s="51">
        <v>4</v>
      </c>
      <c r="F25" s="108" t="s">
        <v>41</v>
      </c>
      <c r="G25" s="108" t="s">
        <v>33</v>
      </c>
      <c r="H25" s="47"/>
      <c r="I25" s="48"/>
      <c r="J25" s="49" t="s">
        <v>13</v>
      </c>
      <c r="K25" s="48"/>
      <c r="L25" s="24"/>
      <c r="M25" s="34"/>
      <c r="N25" s="34"/>
      <c r="O25" s="44"/>
      <c r="P25" s="3"/>
      <c r="Q25" s="3"/>
      <c r="R25" s="8"/>
      <c r="S25" s="8"/>
    </row>
    <row r="26" spans="1:19" ht="17.100000000000001" customHeight="1">
      <c r="A26" s="87">
        <v>41</v>
      </c>
      <c r="B26" s="86"/>
      <c r="C26" s="8"/>
      <c r="D26" s="89">
        <v>0.5</v>
      </c>
      <c r="E26" s="51">
        <v>1</v>
      </c>
      <c r="F26" s="96" t="s">
        <v>55</v>
      </c>
      <c r="G26" s="96" t="s">
        <v>41</v>
      </c>
      <c r="H26" s="47"/>
      <c r="I26" s="48"/>
      <c r="J26" s="49" t="s">
        <v>13</v>
      </c>
      <c r="K26" s="48"/>
      <c r="L26" s="24"/>
      <c r="M26" s="34"/>
      <c r="N26" s="34"/>
      <c r="O26" s="44"/>
      <c r="P26" s="3"/>
      <c r="Q26" s="3"/>
      <c r="R26" s="8"/>
      <c r="S26" s="8"/>
    </row>
    <row r="27" spans="1:19" ht="17.100000000000001" customHeight="1">
      <c r="A27" s="87">
        <v>42</v>
      </c>
      <c r="B27" s="86"/>
      <c r="C27" s="8"/>
      <c r="D27" s="89">
        <v>0.5</v>
      </c>
      <c r="E27" s="51">
        <v>2</v>
      </c>
      <c r="F27" s="96" t="s">
        <v>42</v>
      </c>
      <c r="G27" s="96" t="s">
        <v>45</v>
      </c>
      <c r="H27" s="47"/>
      <c r="I27" s="48"/>
      <c r="J27" s="49" t="s">
        <v>13</v>
      </c>
      <c r="K27" s="48"/>
      <c r="L27" s="24"/>
      <c r="M27" s="34"/>
      <c r="N27" s="34"/>
      <c r="O27" s="44"/>
      <c r="P27" s="3"/>
      <c r="Q27" s="3"/>
      <c r="R27" s="8"/>
      <c r="S27" s="8"/>
    </row>
    <row r="28" spans="1:19" ht="17.100000000000001" customHeight="1">
      <c r="A28" s="87">
        <v>43</v>
      </c>
      <c r="B28" s="86"/>
      <c r="C28" s="8"/>
      <c r="D28" s="89">
        <v>0.5</v>
      </c>
      <c r="E28" s="51">
        <v>3</v>
      </c>
      <c r="F28" s="96" t="s">
        <v>24</v>
      </c>
      <c r="G28" s="96" t="s">
        <v>33</v>
      </c>
      <c r="H28" s="47"/>
      <c r="I28" s="48"/>
      <c r="J28" s="49" t="s">
        <v>13</v>
      </c>
      <c r="K28" s="48"/>
      <c r="L28" s="24"/>
      <c r="M28" s="34"/>
      <c r="N28" s="34"/>
      <c r="O28" s="44"/>
      <c r="P28" s="3"/>
      <c r="Q28" s="3"/>
      <c r="R28" s="8"/>
      <c r="S28" s="8"/>
    </row>
    <row r="29" spans="1:19" ht="17.100000000000001" customHeight="1">
      <c r="A29" s="87">
        <v>44</v>
      </c>
      <c r="B29" s="15"/>
      <c r="C29" s="8"/>
      <c r="D29" s="89">
        <v>0.5</v>
      </c>
      <c r="E29" s="51">
        <v>4</v>
      </c>
      <c r="F29" s="96" t="s">
        <v>5</v>
      </c>
      <c r="G29" s="96" t="s">
        <v>48</v>
      </c>
      <c r="H29" s="47"/>
      <c r="I29" s="48"/>
      <c r="J29" s="49" t="s">
        <v>13</v>
      </c>
      <c r="K29" s="48"/>
      <c r="L29" s="24"/>
      <c r="M29" s="34"/>
      <c r="N29" s="34"/>
      <c r="O29" s="44"/>
      <c r="P29" s="3"/>
      <c r="Q29" s="3"/>
      <c r="S29" s="8"/>
    </row>
    <row r="30" spans="1:19" ht="17.100000000000001" customHeight="1">
      <c r="L30" s="24"/>
      <c r="M30" s="34"/>
      <c r="N30" s="34"/>
      <c r="O30" s="44"/>
      <c r="P30" s="3"/>
      <c r="Q30" s="3"/>
      <c r="S30" s="8"/>
    </row>
    <row r="31" spans="1:19" ht="17.100000000000001" customHeight="1">
      <c r="A31" s="87">
        <v>65</v>
      </c>
      <c r="B31" s="90">
        <v>44583</v>
      </c>
      <c r="C31" s="88" t="s">
        <v>53</v>
      </c>
      <c r="D31" s="89">
        <v>0.41666666666666669</v>
      </c>
      <c r="E31" s="51">
        <v>1</v>
      </c>
      <c r="F31" s="96" t="s">
        <v>41</v>
      </c>
      <c r="G31" s="96" t="s">
        <v>5</v>
      </c>
      <c r="H31" s="47"/>
      <c r="I31" s="48"/>
      <c r="J31" s="49" t="s">
        <v>13</v>
      </c>
      <c r="K31" s="48"/>
      <c r="L31" s="24"/>
      <c r="M31" s="34"/>
      <c r="S31" s="8"/>
    </row>
    <row r="32" spans="1:19" ht="17.100000000000001" customHeight="1">
      <c r="A32" s="87">
        <v>66</v>
      </c>
      <c r="B32" s="114" t="s">
        <v>83</v>
      </c>
      <c r="C32" s="8"/>
      <c r="D32" s="89">
        <v>0.41666666666666669</v>
      </c>
      <c r="E32" s="51">
        <v>2</v>
      </c>
      <c r="F32" s="108" t="s">
        <v>24</v>
      </c>
      <c r="G32" s="108" t="s">
        <v>42</v>
      </c>
      <c r="H32" s="47"/>
      <c r="I32" s="48"/>
      <c r="J32" s="49" t="s">
        <v>13</v>
      </c>
      <c r="K32" s="48"/>
      <c r="L32" s="33"/>
      <c r="M32" s="34"/>
    </row>
    <row r="33" spans="1:26" ht="17.100000000000001" customHeight="1">
      <c r="A33" s="87">
        <v>67</v>
      </c>
      <c r="B33" s="86"/>
      <c r="C33" s="8"/>
      <c r="D33" s="89">
        <v>0.5</v>
      </c>
      <c r="E33" s="51">
        <v>1</v>
      </c>
      <c r="F33" s="108" t="s">
        <v>24</v>
      </c>
      <c r="G33" s="108" t="s">
        <v>5</v>
      </c>
      <c r="H33" s="47"/>
      <c r="I33" s="48"/>
      <c r="J33" s="49" t="s">
        <v>13</v>
      </c>
      <c r="K33" s="48"/>
      <c r="L33" s="33"/>
      <c r="M33" s="74"/>
    </row>
    <row r="34" spans="1:26" ht="17.100000000000001" customHeight="1">
      <c r="A34" s="87">
        <v>68</v>
      </c>
      <c r="B34" s="15"/>
      <c r="C34" s="8"/>
      <c r="D34" s="89">
        <v>0.5</v>
      </c>
      <c r="E34" s="51">
        <v>2</v>
      </c>
      <c r="F34" s="96" t="s">
        <v>41</v>
      </c>
      <c r="G34" s="96" t="s">
        <v>42</v>
      </c>
      <c r="H34" s="47"/>
      <c r="I34" s="48"/>
      <c r="J34" s="49" t="s">
        <v>13</v>
      </c>
      <c r="K34" s="48"/>
      <c r="L34" s="33"/>
      <c r="M34" s="34"/>
    </row>
    <row r="35" spans="1:26" ht="17.100000000000001" customHeight="1">
      <c r="A35" s="87">
        <v>69</v>
      </c>
      <c r="B35" s="90">
        <v>44583</v>
      </c>
      <c r="C35" s="88" t="s">
        <v>71</v>
      </c>
      <c r="D35" s="89">
        <v>0.41666666666666669</v>
      </c>
      <c r="E35" s="51">
        <v>1</v>
      </c>
      <c r="F35" s="96" t="s">
        <v>45</v>
      </c>
      <c r="G35" s="96" t="s">
        <v>55</v>
      </c>
      <c r="H35" s="71"/>
      <c r="I35" s="48"/>
      <c r="J35" s="49" t="s">
        <v>13</v>
      </c>
      <c r="K35" s="48"/>
      <c r="L35" s="33"/>
      <c r="M35" s="34"/>
    </row>
    <row r="36" spans="1:26" ht="17.100000000000001" customHeight="1">
      <c r="A36" s="87">
        <v>70</v>
      </c>
      <c r="B36" s="114" t="s">
        <v>83</v>
      </c>
      <c r="C36" s="8"/>
      <c r="D36" s="89">
        <v>0.41666666666666669</v>
      </c>
      <c r="E36" s="51">
        <v>2</v>
      </c>
      <c r="F36" s="96" t="s">
        <v>33</v>
      </c>
      <c r="G36" s="96" t="s">
        <v>48</v>
      </c>
      <c r="H36" s="71"/>
      <c r="I36" s="48"/>
      <c r="J36" s="49" t="s">
        <v>13</v>
      </c>
      <c r="K36" s="48"/>
      <c r="L36" s="33"/>
      <c r="M36" s="34"/>
    </row>
    <row r="37" spans="1:26" ht="17.100000000000001" customHeight="1">
      <c r="A37" s="87">
        <v>71</v>
      </c>
      <c r="B37" s="15"/>
      <c r="C37" s="8"/>
      <c r="D37" s="89">
        <v>0.5</v>
      </c>
      <c r="E37" s="51">
        <v>1</v>
      </c>
      <c r="F37" s="108" t="s">
        <v>45</v>
      </c>
      <c r="G37" s="108" t="s">
        <v>33</v>
      </c>
      <c r="H37" s="66"/>
      <c r="I37" s="48"/>
      <c r="J37" s="49" t="s">
        <v>13</v>
      </c>
      <c r="K37" s="48"/>
      <c r="L37" s="33"/>
      <c r="M37" s="34"/>
    </row>
    <row r="38" spans="1:26" ht="17.100000000000001" customHeight="1">
      <c r="A38" s="87">
        <v>72</v>
      </c>
      <c r="B38" s="15"/>
      <c r="C38" s="8"/>
      <c r="D38" s="89">
        <v>0.5</v>
      </c>
      <c r="E38" s="51">
        <v>2</v>
      </c>
      <c r="F38" s="108" t="s">
        <v>55</v>
      </c>
      <c r="G38" s="108" t="s">
        <v>48</v>
      </c>
      <c r="H38" s="71"/>
      <c r="I38" s="48"/>
      <c r="J38" s="49" t="s">
        <v>13</v>
      </c>
      <c r="K38" s="48"/>
      <c r="L38" s="33"/>
      <c r="M38" s="74"/>
    </row>
    <row r="39" spans="1:26" ht="17.100000000000001" customHeight="1">
      <c r="A39" s="79"/>
      <c r="B39" s="15"/>
      <c r="C39" s="8"/>
      <c r="D39" s="16"/>
      <c r="E39" s="3"/>
      <c r="F39" s="34"/>
      <c r="G39" s="34"/>
      <c r="H39" s="71"/>
      <c r="I39" s="68"/>
      <c r="J39" s="67"/>
      <c r="K39" s="68"/>
      <c r="L39" s="93"/>
      <c r="M39" s="34"/>
      <c r="N39" s="34"/>
      <c r="O39" s="109"/>
      <c r="P39" s="76"/>
      <c r="Q39" s="76"/>
      <c r="R39" s="66"/>
    </row>
    <row r="40" spans="1:26" ht="17.100000000000001" customHeight="1">
      <c r="A40" s="87">
        <v>91</v>
      </c>
      <c r="B40" s="90">
        <v>44611</v>
      </c>
      <c r="C40" s="88" t="s">
        <v>52</v>
      </c>
      <c r="D40" s="89">
        <v>0.41666666666666669</v>
      </c>
      <c r="E40" s="51">
        <v>1</v>
      </c>
      <c r="F40" s="108" t="s">
        <v>41</v>
      </c>
      <c r="G40" s="108" t="s">
        <v>24</v>
      </c>
      <c r="H40" s="47"/>
      <c r="I40" s="48"/>
      <c r="J40" s="49" t="s">
        <v>13</v>
      </c>
      <c r="K40" s="48"/>
      <c r="L40" s="17"/>
      <c r="M40" s="34"/>
      <c r="N40" s="34"/>
      <c r="O40" s="109"/>
      <c r="P40" s="100"/>
      <c r="Q40" s="76"/>
      <c r="R40" s="66"/>
      <c r="S40" s="16"/>
      <c r="T40" s="3"/>
      <c r="U40" s="36"/>
      <c r="V40" s="36"/>
      <c r="W40" s="71"/>
      <c r="X40" s="68"/>
      <c r="Y40" s="67"/>
      <c r="Z40" s="68"/>
    </row>
    <row r="41" spans="1:26" ht="17.100000000000001" customHeight="1">
      <c r="A41" s="87">
        <v>92</v>
      </c>
      <c r="B41" s="86" t="s">
        <v>79</v>
      </c>
      <c r="C41" s="8"/>
      <c r="D41" s="89">
        <v>0.41666666666666669</v>
      </c>
      <c r="E41" s="51">
        <v>2</v>
      </c>
      <c r="F41" s="108" t="s">
        <v>42</v>
      </c>
      <c r="G41" s="108" t="s">
        <v>5</v>
      </c>
      <c r="H41" s="47"/>
      <c r="I41" s="48"/>
      <c r="J41" s="49" t="s">
        <v>13</v>
      </c>
      <c r="K41" s="48"/>
      <c r="L41" s="17"/>
      <c r="M41" s="34"/>
      <c r="N41" s="34"/>
      <c r="O41" s="109"/>
      <c r="P41" s="76"/>
      <c r="Q41" s="76"/>
      <c r="R41" s="66"/>
    </row>
    <row r="42" spans="1:26" ht="17.100000000000001" customHeight="1">
      <c r="A42" s="87">
        <v>93</v>
      </c>
      <c r="B42" s="86"/>
      <c r="C42" s="8"/>
      <c r="D42" s="89">
        <v>0.5</v>
      </c>
      <c r="E42" s="51">
        <v>1</v>
      </c>
      <c r="F42" s="108" t="s">
        <v>5</v>
      </c>
      <c r="G42" s="108" t="s">
        <v>41</v>
      </c>
      <c r="H42" s="47"/>
      <c r="I42" s="48"/>
      <c r="J42" s="49" t="s">
        <v>13</v>
      </c>
      <c r="K42" s="48"/>
      <c r="L42" s="17"/>
      <c r="M42" s="34"/>
      <c r="N42" s="34"/>
      <c r="O42" s="109"/>
      <c r="P42" s="76"/>
      <c r="Q42" s="76"/>
      <c r="R42" s="66"/>
    </row>
    <row r="43" spans="1:26" ht="17.100000000000001" customHeight="1">
      <c r="A43" s="87">
        <v>94</v>
      </c>
      <c r="B43" s="15"/>
      <c r="C43" s="8"/>
      <c r="D43" s="89">
        <v>0.5</v>
      </c>
      <c r="E43" s="51">
        <v>2</v>
      </c>
      <c r="F43" s="96" t="s">
        <v>42</v>
      </c>
      <c r="G43" s="96" t="s">
        <v>24</v>
      </c>
      <c r="H43" s="47"/>
      <c r="I43" s="48"/>
      <c r="J43" s="49" t="s">
        <v>13</v>
      </c>
      <c r="K43" s="48"/>
      <c r="L43" s="17"/>
      <c r="M43" s="110"/>
      <c r="N43" s="109"/>
      <c r="O43" s="109"/>
      <c r="P43" s="76"/>
      <c r="Q43" s="76"/>
      <c r="R43" s="66"/>
    </row>
    <row r="44" spans="1:26" ht="17.100000000000001" customHeight="1">
      <c r="A44" s="87">
        <v>95</v>
      </c>
      <c r="B44" s="90">
        <v>44611</v>
      </c>
      <c r="C44" s="88" t="s">
        <v>71</v>
      </c>
      <c r="D44" s="89">
        <v>0.41666666666666669</v>
      </c>
      <c r="E44" s="51">
        <v>1</v>
      </c>
      <c r="F44" s="108" t="s">
        <v>33</v>
      </c>
      <c r="G44" s="108" t="s">
        <v>55</v>
      </c>
      <c r="H44" s="47"/>
      <c r="I44" s="48"/>
      <c r="J44" s="49" t="s">
        <v>13</v>
      </c>
      <c r="K44" s="48"/>
      <c r="L44" s="94"/>
      <c r="M44" s="34"/>
      <c r="N44" s="34"/>
      <c r="O44" s="109"/>
      <c r="P44" s="76"/>
      <c r="Q44" s="76"/>
      <c r="R44" s="66"/>
    </row>
    <row r="45" spans="1:26" ht="17.100000000000001" customHeight="1">
      <c r="A45" s="87">
        <v>96</v>
      </c>
      <c r="B45" s="86" t="s">
        <v>79</v>
      </c>
      <c r="C45" s="8"/>
      <c r="D45" s="89">
        <v>0.41666666666666669</v>
      </c>
      <c r="E45" s="51">
        <v>2</v>
      </c>
      <c r="F45" s="96" t="s">
        <v>45</v>
      </c>
      <c r="G45" s="96" t="s">
        <v>48</v>
      </c>
      <c r="H45" s="47"/>
      <c r="I45" s="48"/>
      <c r="J45" s="49" t="s">
        <v>13</v>
      </c>
      <c r="K45" s="48"/>
      <c r="L45" s="17"/>
      <c r="M45" s="34"/>
      <c r="N45" s="34"/>
      <c r="O45" s="109"/>
      <c r="P45" s="76"/>
      <c r="Q45" s="76"/>
      <c r="R45" s="66"/>
    </row>
    <row r="46" spans="1:26" ht="17.100000000000001" customHeight="1">
      <c r="A46" s="87">
        <v>97</v>
      </c>
      <c r="B46" s="86"/>
      <c r="C46" s="8"/>
      <c r="D46" s="89">
        <v>0.5</v>
      </c>
      <c r="E46" s="51">
        <v>1</v>
      </c>
      <c r="F46" s="108" t="s">
        <v>48</v>
      </c>
      <c r="G46" s="108" t="s">
        <v>33</v>
      </c>
      <c r="H46" s="47"/>
      <c r="I46" s="48"/>
      <c r="J46" s="49" t="s">
        <v>13</v>
      </c>
      <c r="K46" s="48"/>
      <c r="L46" s="17"/>
      <c r="M46" s="34"/>
      <c r="N46" s="34"/>
      <c r="O46" s="109"/>
      <c r="P46" s="76"/>
      <c r="Q46" s="76"/>
      <c r="R46" s="66"/>
    </row>
    <row r="47" spans="1:26" ht="17.100000000000001" customHeight="1">
      <c r="A47" s="87">
        <v>98</v>
      </c>
      <c r="B47" s="15"/>
      <c r="C47" s="8"/>
      <c r="D47" s="89">
        <v>0.5</v>
      </c>
      <c r="E47" s="51">
        <v>2</v>
      </c>
      <c r="F47" s="108" t="s">
        <v>55</v>
      </c>
      <c r="G47" s="108" t="s">
        <v>45</v>
      </c>
      <c r="H47" s="47"/>
      <c r="I47" s="48"/>
      <c r="J47" s="49" t="s">
        <v>13</v>
      </c>
      <c r="K47" s="48"/>
      <c r="L47" s="17"/>
      <c r="M47" s="34"/>
      <c r="N47" s="34"/>
      <c r="O47" s="109"/>
      <c r="P47" s="76"/>
      <c r="Q47" s="76"/>
      <c r="R47" s="66"/>
    </row>
    <row r="48" spans="1:26" ht="17.100000000000001" customHeight="1">
      <c r="A48" s="79"/>
      <c r="B48" s="15"/>
      <c r="C48" s="8"/>
      <c r="D48" s="16"/>
      <c r="E48" s="3"/>
      <c r="F48" s="36"/>
      <c r="G48" s="34"/>
      <c r="H48" s="71"/>
      <c r="I48" s="68"/>
      <c r="J48" s="67"/>
      <c r="K48" s="68"/>
      <c r="L48" s="17"/>
      <c r="M48" s="109"/>
      <c r="N48" s="109"/>
      <c r="O48" s="109"/>
      <c r="P48" s="76"/>
      <c r="Q48" s="76"/>
      <c r="R48" s="66"/>
    </row>
    <row r="49" spans="1:26" ht="17.100000000000001" customHeight="1">
      <c r="A49" s="87">
        <v>109</v>
      </c>
      <c r="B49" s="90">
        <v>44632</v>
      </c>
      <c r="C49" s="88" t="s">
        <v>50</v>
      </c>
      <c r="D49" s="89">
        <v>0.41666666666666669</v>
      </c>
      <c r="E49" s="51">
        <v>1</v>
      </c>
      <c r="F49" s="108" t="s">
        <v>48</v>
      </c>
      <c r="G49" s="108" t="s">
        <v>42</v>
      </c>
      <c r="H49" s="47"/>
      <c r="I49" s="48"/>
      <c r="J49" s="49" t="s">
        <v>13</v>
      </c>
      <c r="K49" s="48"/>
      <c r="L49" s="17"/>
      <c r="M49" s="34"/>
      <c r="N49" s="34"/>
      <c r="O49" s="109"/>
      <c r="P49" s="34"/>
      <c r="Q49" s="34"/>
      <c r="R49" s="66"/>
    </row>
    <row r="50" spans="1:26" ht="17.100000000000001" customHeight="1">
      <c r="A50" s="87">
        <v>110</v>
      </c>
      <c r="B50" s="86" t="s">
        <v>80</v>
      </c>
      <c r="C50" s="8"/>
      <c r="D50" s="89">
        <v>0.41666666666666669</v>
      </c>
      <c r="E50" s="51">
        <v>2</v>
      </c>
      <c r="F50" s="108" t="s">
        <v>24</v>
      </c>
      <c r="G50" s="108" t="s">
        <v>55</v>
      </c>
      <c r="H50" s="47"/>
      <c r="I50" s="48"/>
      <c r="J50" s="49" t="s">
        <v>13</v>
      </c>
      <c r="K50" s="48"/>
      <c r="L50" s="17"/>
      <c r="M50" s="34"/>
      <c r="N50" s="34"/>
      <c r="O50" s="109"/>
      <c r="P50" s="34"/>
      <c r="Q50" s="34"/>
      <c r="R50" s="66"/>
      <c r="S50" s="16"/>
      <c r="T50" s="3"/>
      <c r="U50" s="36"/>
      <c r="V50" s="36"/>
      <c r="W50" s="71"/>
      <c r="X50" s="68"/>
      <c r="Y50" s="67"/>
      <c r="Z50" s="68"/>
    </row>
    <row r="51" spans="1:26" ht="17.100000000000001" customHeight="1">
      <c r="A51" s="87">
        <v>111</v>
      </c>
      <c r="B51" s="86"/>
      <c r="C51" s="8"/>
      <c r="D51" s="89">
        <v>0.41666666666666669</v>
      </c>
      <c r="E51" s="51">
        <v>3</v>
      </c>
      <c r="F51" s="108" t="s">
        <v>45</v>
      </c>
      <c r="G51" s="108" t="s">
        <v>5</v>
      </c>
      <c r="H51" s="47"/>
      <c r="I51" s="48"/>
      <c r="J51" s="49" t="s">
        <v>13</v>
      </c>
      <c r="K51" s="48"/>
      <c r="L51" s="17"/>
      <c r="M51" s="34"/>
      <c r="N51" s="34"/>
      <c r="O51" s="76"/>
      <c r="P51" s="34"/>
      <c r="Q51" s="34"/>
      <c r="R51" s="66"/>
    </row>
    <row r="52" spans="1:26" ht="17.100000000000001" customHeight="1">
      <c r="A52" s="87">
        <v>112</v>
      </c>
      <c r="B52" s="15"/>
      <c r="C52" s="8"/>
      <c r="D52" s="89">
        <v>0.41666666666666669</v>
      </c>
      <c r="E52" s="51">
        <v>4</v>
      </c>
      <c r="F52" s="96" t="s">
        <v>33</v>
      </c>
      <c r="G52" s="96" t="s">
        <v>41</v>
      </c>
      <c r="H52" s="47"/>
      <c r="I52" s="48"/>
      <c r="J52" s="49" t="s">
        <v>13</v>
      </c>
      <c r="K52" s="48"/>
      <c r="L52" s="17"/>
      <c r="M52" s="34"/>
      <c r="N52" s="34"/>
      <c r="O52" s="76"/>
      <c r="P52" s="34"/>
      <c r="Q52" s="34"/>
      <c r="R52" s="66"/>
    </row>
    <row r="53" spans="1:26" ht="17.100000000000001" customHeight="1">
      <c r="A53" s="87">
        <v>113</v>
      </c>
      <c r="B53" s="15"/>
      <c r="C53" s="8"/>
      <c r="D53" s="89">
        <v>0.5</v>
      </c>
      <c r="E53" s="51">
        <v>1</v>
      </c>
      <c r="F53" s="108" t="s">
        <v>41</v>
      </c>
      <c r="G53" s="108" t="s">
        <v>55</v>
      </c>
      <c r="H53" s="71"/>
      <c r="I53" s="48"/>
      <c r="J53" s="49" t="s">
        <v>13</v>
      </c>
      <c r="K53" s="48"/>
      <c r="L53" s="77"/>
      <c r="M53" s="81"/>
      <c r="N53" s="74"/>
      <c r="O53" s="76"/>
      <c r="P53" s="34"/>
      <c r="Q53" s="34"/>
      <c r="R53" s="98"/>
    </row>
    <row r="54" spans="1:26" ht="17.100000000000001" customHeight="1">
      <c r="A54" s="87">
        <v>114</v>
      </c>
      <c r="B54" s="15"/>
      <c r="C54" s="8"/>
      <c r="D54" s="89">
        <v>0.5</v>
      </c>
      <c r="E54" s="51">
        <v>2</v>
      </c>
      <c r="F54" s="108" t="s">
        <v>45</v>
      </c>
      <c r="G54" s="108" t="s">
        <v>42</v>
      </c>
      <c r="H54" s="71"/>
      <c r="I54" s="48"/>
      <c r="J54" s="49" t="s">
        <v>13</v>
      </c>
      <c r="K54" s="48"/>
      <c r="L54" s="17"/>
      <c r="M54" s="34"/>
      <c r="N54" s="34"/>
      <c r="O54" s="76"/>
      <c r="P54" s="74"/>
      <c r="Q54" s="74"/>
      <c r="R54" s="98"/>
    </row>
    <row r="55" spans="1:26" ht="17.100000000000001" customHeight="1">
      <c r="A55" s="87">
        <v>115</v>
      </c>
      <c r="B55" s="15"/>
      <c r="C55" s="8"/>
      <c r="D55" s="89">
        <v>0.5</v>
      </c>
      <c r="E55" s="51">
        <v>3</v>
      </c>
      <c r="F55" s="108" t="s">
        <v>33</v>
      </c>
      <c r="G55" s="108" t="s">
        <v>24</v>
      </c>
      <c r="H55" s="66"/>
      <c r="I55" s="48"/>
      <c r="J55" s="49" t="s">
        <v>13</v>
      </c>
      <c r="K55" s="48"/>
      <c r="L55" s="17"/>
      <c r="M55" s="34"/>
      <c r="N55" s="34"/>
      <c r="O55" s="66"/>
      <c r="P55" s="34"/>
      <c r="Q55" s="34"/>
      <c r="R55" s="99"/>
      <c r="S55" s="34"/>
      <c r="T55" s="66"/>
      <c r="U55" s="76"/>
      <c r="V55" s="67"/>
      <c r="W55" s="76"/>
      <c r="X55" s="8"/>
    </row>
    <row r="56" spans="1:26" ht="17.100000000000001" customHeight="1">
      <c r="A56" s="87">
        <v>116</v>
      </c>
      <c r="B56" s="15"/>
      <c r="C56" s="8"/>
      <c r="D56" s="89">
        <v>0.5</v>
      </c>
      <c r="E56" s="51">
        <v>4</v>
      </c>
      <c r="F56" s="108" t="s">
        <v>48</v>
      </c>
      <c r="G56" s="108" t="s">
        <v>5</v>
      </c>
      <c r="H56" s="71"/>
      <c r="I56" s="48"/>
      <c r="J56" s="49" t="s">
        <v>13</v>
      </c>
      <c r="K56" s="48"/>
      <c r="L56" s="17"/>
      <c r="M56" s="34"/>
      <c r="N56" s="34"/>
      <c r="O56" s="76"/>
      <c r="P56" s="34"/>
      <c r="Q56" s="34"/>
      <c r="R56" s="98"/>
    </row>
    <row r="57" spans="1:26" ht="17.100000000000001" customHeight="1">
      <c r="A57" s="79"/>
      <c r="B57" s="15"/>
      <c r="C57" s="8"/>
      <c r="D57" s="16"/>
      <c r="E57" s="3"/>
      <c r="F57" s="34"/>
      <c r="G57" s="34"/>
      <c r="H57" s="71"/>
      <c r="I57" s="68"/>
      <c r="J57" s="67"/>
      <c r="K57" s="68"/>
      <c r="L57" s="77"/>
      <c r="M57" s="34"/>
      <c r="N57" s="34"/>
      <c r="O57" s="111"/>
      <c r="P57" s="76"/>
      <c r="Q57" s="76"/>
      <c r="R57" s="99"/>
    </row>
    <row r="58" spans="1:26" ht="17.100000000000001" customHeight="1">
      <c r="A58" s="87">
        <v>127</v>
      </c>
      <c r="B58" s="90">
        <v>44653</v>
      </c>
      <c r="C58" s="88" t="s">
        <v>71</v>
      </c>
      <c r="D58" s="89">
        <v>0.41666666666666669</v>
      </c>
      <c r="E58" s="51">
        <v>1</v>
      </c>
      <c r="F58" s="108" t="s">
        <v>55</v>
      </c>
      <c r="G58" s="108" t="s">
        <v>42</v>
      </c>
      <c r="H58" s="47"/>
      <c r="I58" s="48"/>
      <c r="J58" s="49" t="s">
        <v>13</v>
      </c>
      <c r="K58" s="48"/>
      <c r="L58" s="17"/>
      <c r="M58" s="74"/>
      <c r="N58" s="74"/>
      <c r="O58" s="76"/>
      <c r="P58" s="34"/>
      <c r="Q58" s="34"/>
      <c r="R58" s="98"/>
    </row>
    <row r="59" spans="1:26" ht="17.100000000000001" customHeight="1">
      <c r="A59" s="87">
        <v>128</v>
      </c>
      <c r="B59" s="86" t="s">
        <v>81</v>
      </c>
      <c r="C59" s="8"/>
      <c r="D59" s="89">
        <v>0.41666666666666669</v>
      </c>
      <c r="E59" s="51">
        <v>2</v>
      </c>
      <c r="F59" s="108" t="s">
        <v>41</v>
      </c>
      <c r="G59" s="108" t="s">
        <v>48</v>
      </c>
      <c r="H59" s="47"/>
      <c r="I59" s="48"/>
      <c r="J59" s="49" t="s">
        <v>13</v>
      </c>
      <c r="K59" s="48"/>
      <c r="L59" s="17"/>
      <c r="M59" s="34"/>
      <c r="N59" s="34"/>
      <c r="O59" s="76"/>
      <c r="P59" s="34"/>
      <c r="Q59" s="34"/>
      <c r="R59" s="99"/>
    </row>
    <row r="60" spans="1:26" ht="17.100000000000001" customHeight="1">
      <c r="A60" s="87">
        <v>129</v>
      </c>
      <c r="B60" s="86"/>
      <c r="C60" s="8"/>
      <c r="D60" s="89">
        <v>0.41666666666666669</v>
      </c>
      <c r="E60" s="51">
        <v>3</v>
      </c>
      <c r="F60" s="108" t="s">
        <v>5</v>
      </c>
      <c r="G60" s="108" t="s">
        <v>33</v>
      </c>
      <c r="H60" s="47"/>
      <c r="I60" s="48"/>
      <c r="J60" s="49" t="s">
        <v>13</v>
      </c>
      <c r="K60" s="48"/>
      <c r="L60" s="17"/>
      <c r="M60" s="34"/>
      <c r="N60" s="34"/>
      <c r="O60" s="109"/>
      <c r="P60" s="34"/>
      <c r="Q60" s="34"/>
      <c r="R60" s="66"/>
      <c r="S60" s="8"/>
    </row>
    <row r="61" spans="1:26" ht="17.100000000000001" customHeight="1">
      <c r="A61" s="87">
        <v>130</v>
      </c>
      <c r="B61" s="15"/>
      <c r="C61" s="8"/>
      <c r="D61" s="89">
        <v>0.41666666666666669</v>
      </c>
      <c r="E61" s="51">
        <v>4</v>
      </c>
      <c r="F61" s="108" t="s">
        <v>24</v>
      </c>
      <c r="G61" s="108" t="s">
        <v>45</v>
      </c>
      <c r="H61" s="47"/>
      <c r="I61" s="48"/>
      <c r="J61" s="49" t="s">
        <v>13</v>
      </c>
      <c r="K61" s="48"/>
      <c r="L61" s="17"/>
      <c r="M61" s="34"/>
      <c r="N61" s="34"/>
      <c r="O61" s="109"/>
      <c r="P61" s="74"/>
      <c r="Q61" s="74"/>
      <c r="R61" s="97"/>
      <c r="S61" s="8"/>
    </row>
    <row r="62" spans="1:26" ht="17.100000000000001" customHeight="1">
      <c r="A62" s="87">
        <v>131</v>
      </c>
      <c r="B62" s="15"/>
      <c r="C62" s="8"/>
      <c r="D62" s="89">
        <v>0.5</v>
      </c>
      <c r="E62" s="51">
        <v>1</v>
      </c>
      <c r="F62" s="108" t="s">
        <v>24</v>
      </c>
      <c r="G62" s="108" t="s">
        <v>48</v>
      </c>
      <c r="H62" s="71"/>
      <c r="I62" s="48"/>
      <c r="J62" s="49" t="s">
        <v>13</v>
      </c>
      <c r="K62" s="48"/>
      <c r="L62" s="17"/>
      <c r="M62" s="34"/>
      <c r="N62" s="34"/>
      <c r="O62" s="109"/>
      <c r="P62" s="34"/>
      <c r="Q62" s="34"/>
      <c r="R62" s="66"/>
      <c r="S62" s="8"/>
    </row>
    <row r="63" spans="1:26" ht="17.100000000000001" customHeight="1">
      <c r="A63" s="87">
        <v>132</v>
      </c>
      <c r="B63" s="15"/>
      <c r="C63" s="8"/>
      <c r="D63" s="89">
        <v>0.5</v>
      </c>
      <c r="E63" s="51">
        <v>2</v>
      </c>
      <c r="F63" s="96" t="s">
        <v>5</v>
      </c>
      <c r="G63" s="96" t="s">
        <v>55</v>
      </c>
      <c r="H63" s="71"/>
      <c r="I63" s="48"/>
      <c r="J63" s="49" t="s">
        <v>13</v>
      </c>
      <c r="K63" s="48"/>
      <c r="L63" s="17"/>
      <c r="M63" s="110"/>
      <c r="N63" s="109"/>
      <c r="O63" s="109"/>
      <c r="P63" s="34"/>
      <c r="Q63" s="34"/>
      <c r="R63" s="66"/>
      <c r="S63" s="8"/>
    </row>
    <row r="64" spans="1:26" ht="17.100000000000001" customHeight="1">
      <c r="A64" s="87">
        <v>133</v>
      </c>
      <c r="B64" s="15"/>
      <c r="C64" s="8"/>
      <c r="D64" s="89">
        <v>0.5</v>
      </c>
      <c r="E64" s="51">
        <v>3</v>
      </c>
      <c r="F64" s="108" t="s">
        <v>41</v>
      </c>
      <c r="G64" s="108" t="s">
        <v>45</v>
      </c>
      <c r="H64" s="66"/>
      <c r="I64" s="48"/>
      <c r="J64" s="49" t="s">
        <v>13</v>
      </c>
      <c r="K64" s="48"/>
      <c r="L64" s="17"/>
      <c r="M64" s="34"/>
      <c r="N64" s="34"/>
      <c r="O64" s="109"/>
      <c r="P64" s="34"/>
      <c r="Q64" s="34"/>
      <c r="R64" s="66"/>
      <c r="S64" s="8"/>
    </row>
    <row r="65" spans="1:79" ht="17.100000000000001" customHeight="1">
      <c r="A65" s="87">
        <v>134</v>
      </c>
      <c r="B65" s="15"/>
      <c r="C65" s="8"/>
      <c r="D65" s="89">
        <v>0.5</v>
      </c>
      <c r="E65" s="51">
        <v>4</v>
      </c>
      <c r="F65" s="108" t="s">
        <v>42</v>
      </c>
      <c r="G65" s="108" t="s">
        <v>33</v>
      </c>
      <c r="H65" s="71"/>
      <c r="I65" s="48"/>
      <c r="J65" s="49" t="s">
        <v>13</v>
      </c>
      <c r="K65" s="48"/>
      <c r="L65" s="17"/>
      <c r="M65" s="34"/>
      <c r="N65" s="34"/>
      <c r="O65" s="109"/>
      <c r="P65" s="34"/>
      <c r="Q65" s="34"/>
      <c r="R65" s="99"/>
      <c r="S65" s="8"/>
    </row>
    <row r="66" spans="1:79" ht="17.100000000000001" customHeight="1">
      <c r="A66" s="79"/>
      <c r="B66" s="15"/>
      <c r="C66" s="8"/>
      <c r="D66" s="16"/>
      <c r="E66" s="3"/>
      <c r="F66" s="34"/>
      <c r="G66" s="36"/>
      <c r="H66" s="71"/>
      <c r="I66" s="68"/>
      <c r="J66" s="67"/>
      <c r="K66" s="68"/>
      <c r="L66" s="17"/>
      <c r="M66" s="34"/>
      <c r="N66" s="34"/>
      <c r="O66" s="109"/>
      <c r="P66" s="76"/>
      <c r="Q66" s="76"/>
      <c r="R66" s="98"/>
      <c r="S66" s="8"/>
    </row>
    <row r="67" spans="1:79" ht="17.100000000000001" customHeight="1">
      <c r="A67" s="79"/>
      <c r="B67" s="15"/>
      <c r="C67" s="8"/>
      <c r="D67" s="16"/>
      <c r="E67" s="3"/>
      <c r="F67" s="34"/>
      <c r="G67" s="34"/>
      <c r="H67" s="66"/>
      <c r="I67" s="68"/>
      <c r="J67" s="67"/>
      <c r="K67" s="68"/>
      <c r="L67" s="2"/>
      <c r="M67" s="34"/>
      <c r="N67" s="34"/>
      <c r="O67" s="109"/>
      <c r="P67" s="76"/>
      <c r="Q67" s="76"/>
      <c r="R67" s="99"/>
      <c r="S67" s="8"/>
    </row>
    <row r="68" spans="1:79" ht="17.100000000000001" customHeight="1">
      <c r="A68" s="79"/>
      <c r="B68" s="15"/>
      <c r="C68" s="8"/>
      <c r="D68" s="16"/>
      <c r="E68" s="3"/>
      <c r="F68" s="34"/>
      <c r="G68" s="34"/>
      <c r="H68" s="71"/>
      <c r="I68" s="68"/>
      <c r="J68" s="67"/>
      <c r="K68" s="68"/>
      <c r="L68" s="2"/>
      <c r="M68" s="109"/>
      <c r="N68" s="109"/>
      <c r="O68" s="109"/>
      <c r="P68" s="76"/>
      <c r="Q68" s="76"/>
      <c r="R68" s="98"/>
      <c r="S68" s="8"/>
    </row>
    <row r="69" spans="1:79" ht="18" customHeight="1">
      <c r="A69" s="64"/>
      <c r="B69" s="15"/>
      <c r="C69" s="8"/>
      <c r="D69" s="16"/>
      <c r="E69" s="3"/>
      <c r="F69" s="35"/>
      <c r="G69" s="34"/>
      <c r="H69" s="17"/>
      <c r="I69" s="18"/>
      <c r="J69" s="19"/>
      <c r="K69" s="18"/>
      <c r="L69" s="2"/>
      <c r="M69" s="34"/>
      <c r="N69" s="34"/>
      <c r="O69" s="109"/>
      <c r="P69" s="36"/>
      <c r="Q69" s="3"/>
      <c r="R69" s="8"/>
      <c r="S69" s="8"/>
    </row>
    <row r="70" spans="1:79" ht="18" customHeight="1">
      <c r="A70" s="73" t="s">
        <v>32</v>
      </c>
      <c r="B70" s="15"/>
      <c r="C70" s="8"/>
      <c r="D70" s="16"/>
      <c r="E70" s="3"/>
      <c r="F70" s="34"/>
      <c r="G70" s="34"/>
      <c r="H70" s="17"/>
      <c r="I70" s="18"/>
      <c r="J70" s="19"/>
      <c r="K70" s="18"/>
      <c r="L70" s="2"/>
      <c r="M70" s="34"/>
      <c r="N70" s="34"/>
      <c r="O70" s="109"/>
      <c r="P70" s="36"/>
      <c r="Q70" s="3"/>
      <c r="R70" s="8"/>
      <c r="S70" s="8"/>
    </row>
    <row r="71" spans="1:79" ht="18" customHeight="1">
      <c r="A71" s="12" t="s">
        <v>38</v>
      </c>
      <c r="B71" s="3"/>
      <c r="C71" s="3"/>
      <c r="D71" s="16"/>
      <c r="F71"/>
      <c r="G71"/>
      <c r="J71"/>
      <c r="L71" s="2"/>
      <c r="M71" s="34"/>
      <c r="N71" s="34"/>
      <c r="O71" s="109"/>
      <c r="P71" s="36"/>
      <c r="Q71" s="3"/>
      <c r="R71" s="8"/>
      <c r="S71" s="8"/>
    </row>
    <row r="72" spans="1:79" ht="18" customHeight="1">
      <c r="A72" s="21" t="s">
        <v>40</v>
      </c>
      <c r="B72" s="15"/>
      <c r="C72" s="3"/>
      <c r="D72" s="16"/>
      <c r="F72"/>
      <c r="G72"/>
      <c r="J72"/>
      <c r="L72" s="2"/>
      <c r="M72" s="34"/>
      <c r="N72" s="34"/>
      <c r="O72" s="109"/>
      <c r="P72" s="36"/>
      <c r="Q72" s="3"/>
      <c r="R72" s="8"/>
      <c r="S72" s="8"/>
    </row>
    <row r="73" spans="1:79" ht="18" customHeight="1">
      <c r="A73" s="12" t="s">
        <v>29</v>
      </c>
      <c r="B73" s="15"/>
      <c r="C73" s="3"/>
      <c r="D73" s="16"/>
      <c r="F73"/>
      <c r="G73"/>
      <c r="J73"/>
      <c r="L73" s="2"/>
      <c r="M73" s="70"/>
      <c r="N73" s="70"/>
      <c r="O73" s="3"/>
      <c r="P73" s="3"/>
      <c r="Q73" s="3"/>
      <c r="R73" s="8"/>
      <c r="S73" s="8"/>
    </row>
    <row r="74" spans="1:79" ht="15.75">
      <c r="A74" s="12" t="s">
        <v>30</v>
      </c>
      <c r="B74" s="15"/>
      <c r="C74" s="3"/>
      <c r="D74" s="16"/>
      <c r="F74"/>
      <c r="G74"/>
      <c r="J74"/>
      <c r="L74" s="2"/>
      <c r="M74" s="70"/>
      <c r="N74" s="70"/>
      <c r="O74" s="3"/>
      <c r="P74" s="3"/>
      <c r="Q74" s="3"/>
      <c r="R74" s="8"/>
      <c r="S74" s="8"/>
    </row>
    <row r="75" spans="1:79">
      <c r="B75" s="3"/>
      <c r="C75" s="3"/>
      <c r="D75" s="16"/>
      <c r="E75" s="3"/>
      <c r="F75" s="3"/>
      <c r="G75" s="3"/>
      <c r="H75" s="17"/>
      <c r="I75" s="3"/>
      <c r="J75" s="19"/>
      <c r="K75" s="3"/>
      <c r="L75" s="2"/>
      <c r="M75" s="72"/>
      <c r="N75" s="72"/>
      <c r="O75" s="3"/>
      <c r="P75" s="3"/>
      <c r="Q75" s="3"/>
      <c r="R75" s="8"/>
      <c r="S75" s="8"/>
      <c r="AE75" s="80" t="s">
        <v>47</v>
      </c>
      <c r="AJ75" s="80" t="s">
        <v>55</v>
      </c>
      <c r="AO75" s="54" t="s">
        <v>41</v>
      </c>
      <c r="AT75" s="54" t="s">
        <v>5</v>
      </c>
      <c r="AY75" s="54" t="s">
        <v>33</v>
      </c>
      <c r="BD75" s="80" t="s">
        <v>24</v>
      </c>
      <c r="BI75" s="54"/>
      <c r="BN75" s="80" t="s">
        <v>48</v>
      </c>
      <c r="BS75" s="80" t="s">
        <v>42</v>
      </c>
      <c r="BX75" s="54"/>
    </row>
    <row r="76" spans="1:79" ht="18">
      <c r="B76" s="8"/>
      <c r="C76" s="8"/>
      <c r="D76" s="8"/>
      <c r="E76" s="3"/>
      <c r="F76" s="3"/>
      <c r="G76" s="3"/>
      <c r="H76" s="8"/>
      <c r="I76" s="8"/>
      <c r="J76" s="41"/>
      <c r="K76" s="8"/>
      <c r="L76" s="17"/>
      <c r="M76" s="70"/>
      <c r="N76" s="70"/>
      <c r="O76" s="3"/>
      <c r="P76" s="3"/>
      <c r="Q76" s="3"/>
      <c r="R76" s="8"/>
      <c r="S76" s="6" t="s">
        <v>6</v>
      </c>
      <c r="T76" s="6" t="s">
        <v>7</v>
      </c>
      <c r="U76" s="6" t="s">
        <v>8</v>
      </c>
      <c r="V76" s="6" t="s">
        <v>9</v>
      </c>
      <c r="W76" s="6" t="s">
        <v>10</v>
      </c>
      <c r="X76" s="6"/>
      <c r="Y76" s="6"/>
      <c r="Z76" s="6" t="s">
        <v>11</v>
      </c>
      <c r="AA76" s="6"/>
      <c r="AB76" s="53"/>
      <c r="AC76" s="7" t="s">
        <v>12</v>
      </c>
    </row>
    <row r="77" spans="1:79" ht="20.100000000000001" customHeight="1">
      <c r="B77" s="8"/>
      <c r="C77" s="8"/>
      <c r="D77" s="8"/>
      <c r="E77" s="3"/>
      <c r="F77" s="3"/>
      <c r="G77" s="3"/>
      <c r="H77" s="8"/>
      <c r="I77" s="8"/>
      <c r="J77" s="41"/>
      <c r="K77" s="8"/>
      <c r="L77" s="17"/>
      <c r="M77" s="70"/>
      <c r="N77" s="70"/>
      <c r="O77" s="3"/>
      <c r="P77" s="3"/>
      <c r="Q77" s="3"/>
      <c r="R77" s="44" t="str">
        <f>AE75</f>
        <v xml:space="preserve">Sibbamåla </v>
      </c>
      <c r="S77" s="45">
        <f>COUNT(AE77:AH151)/(2)</f>
        <v>0</v>
      </c>
      <c r="T77" s="46">
        <f t="shared" ref="T77:T86" si="0">SUM(S77,-U77,-V77,-W77)</f>
        <v>0</v>
      </c>
      <c r="U77" s="46">
        <f>COUNTIF(AG77:AH151,5)</f>
        <v>0</v>
      </c>
      <c r="V77" s="46">
        <f>COUNTIF(AE77:AF151,5)</f>
        <v>0</v>
      </c>
      <c r="W77" s="46">
        <f>COUNTIF(AE77:AF151,"&lt;5")</f>
        <v>0</v>
      </c>
      <c r="X77" s="46"/>
      <c r="Y77" s="46">
        <f>SUM(AE77:AF151)</f>
        <v>0</v>
      </c>
      <c r="Z77" s="46"/>
      <c r="AA77" s="46">
        <f>SUM(AG77:AH151)</f>
        <v>0</v>
      </c>
      <c r="AB77" s="39">
        <f t="shared" ref="AB77:AB86" si="1">Y77-AA77</f>
        <v>0</v>
      </c>
      <c r="AC77" s="46">
        <f t="shared" ref="AC77:AC86" si="2">SUM(T77*3)+(U77*2)+(V77*1)</f>
        <v>0</v>
      </c>
      <c r="AE77" s="3" t="str">
        <f>IF(I4="","-",IF(F4="Sibbamåla",I4,"-"))</f>
        <v>-</v>
      </c>
      <c r="AF77" s="3" t="str">
        <f>IF(K4="","-",IF(G4="Sibbamåla",K4,"-"))</f>
        <v>-</v>
      </c>
      <c r="AG77" s="3" t="str">
        <f>IF(AE77&lt;7,K4,"-")</f>
        <v>-</v>
      </c>
      <c r="AH77" s="3" t="str">
        <f>IF(AF77&lt;7,I4,"-")</f>
        <v>-</v>
      </c>
      <c r="AI77" s="3"/>
      <c r="AJ77" s="3" t="str">
        <f>IF(I4="","-",IF(F4="Dynapac Hsc",I4,"-"))</f>
        <v>-</v>
      </c>
      <c r="AK77" s="3" t="str">
        <f>IF(K4="","-",IF(G4="Dynapac Hsc",K4,"-"))</f>
        <v>-</v>
      </c>
      <c r="AL77" s="3" t="str">
        <f>IF(AJ77&lt;7,K4,"-")</f>
        <v>-</v>
      </c>
      <c r="AM77" s="3" t="str">
        <f>IF(AK77&lt;7,I4,"-")</f>
        <v>-</v>
      </c>
      <c r="AN77" s="3"/>
      <c r="AO77" s="3" t="str">
        <f>IF(I4="","-",IF(F4="Korpen Åseda",I4,"-"))</f>
        <v>-</v>
      </c>
      <c r="AP77" s="3" t="str">
        <f>IF(K4="","-",IF(G4="Korpen Åseda",K4,"-"))</f>
        <v>-</v>
      </c>
      <c r="AQ77" s="3" t="str">
        <f>IF(AO77&lt;7,K4,"-")</f>
        <v>-</v>
      </c>
      <c r="AR77" s="3" t="str">
        <f>IF(AP77&lt;7,I4,"-")</f>
        <v>-</v>
      </c>
      <c r="AT77" s="3" t="str">
        <f>IF(I4="","-",IF(F4="växjö hsk 1",I4,"-"))</f>
        <v>-</v>
      </c>
      <c r="AU77" s="3" t="str">
        <f>IF(K4="","-",IF(G4="växjö hsk 1",K4,"-"))</f>
        <v>-</v>
      </c>
      <c r="AV77" s="3" t="str">
        <f>IF(AT77&lt;7,K4,"-")</f>
        <v>-</v>
      </c>
      <c r="AW77" s="3" t="str">
        <f>IF(AU77&lt;7,I4,"-")</f>
        <v>-</v>
      </c>
      <c r="AY77" s="3" t="str">
        <f>IF(I4="","-",IF(F4="Carlskrona Hsc",I4,"-"))</f>
        <v>-</v>
      </c>
      <c r="AZ77" s="3" t="str">
        <f>IF(K4="","-",IF(G4="Carlskrona Hsc",K4,"-"))</f>
        <v>-</v>
      </c>
      <c r="BA77" s="3" t="str">
        <f>IF(AY77&lt;7,K4,"-")</f>
        <v>-</v>
      </c>
      <c r="BB77" s="3" t="str">
        <f>IF(AZ77&lt;7,I4,"-")</f>
        <v>-</v>
      </c>
      <c r="BD77" s="3" t="str">
        <f>IF(I4="","-",IF(F4="Korpen Nybro",I4,"-"))</f>
        <v>-</v>
      </c>
      <c r="BE77" s="3" t="str">
        <f>IF(K4="","-",IF(G4="Korpen Nybro",K4,"-"))</f>
        <v>-</v>
      </c>
      <c r="BF77" s="3" t="str">
        <f>IF(BD77&lt;7,K4,"-")</f>
        <v>-</v>
      </c>
      <c r="BG77" s="3" t="str">
        <f>IF(BE77&lt;7,I4,"-")</f>
        <v>-</v>
      </c>
      <c r="BI77" s="3"/>
      <c r="BJ77" s="3"/>
      <c r="BK77" s="3"/>
      <c r="BL77" s="3"/>
      <c r="BN77" s="3" t="str">
        <f>IF(I4="","-",IF(F4="Lanternan 1",I4,"-"))</f>
        <v>-</v>
      </c>
      <c r="BO77" s="3" t="str">
        <f>IF(K4="","-",IF(G4="Lanternan 1",K4,"-"))</f>
        <v>-</v>
      </c>
      <c r="BP77" s="3" t="str">
        <f>IF(BN77&lt;7,K4,"-")</f>
        <v>-</v>
      </c>
      <c r="BQ77" s="3" t="str">
        <f>IF(BO77&lt;7,I4,"-")</f>
        <v>-</v>
      </c>
      <c r="BS77" s="3" t="str">
        <f>IF(I4="","-",IF(F4="Tingsryd hsc 1",I4,"-"))</f>
        <v>-</v>
      </c>
      <c r="BT77" s="3" t="str">
        <f>IF(K4="","-",IF(G4="Tingsryd hsc 1",K4,"-"))</f>
        <v>-</v>
      </c>
      <c r="BU77" s="3" t="str">
        <f>IF(BS77&lt;7,K4,"-")</f>
        <v>-</v>
      </c>
      <c r="BV77" s="3" t="str">
        <f>IF(BT77&lt;7,I4,"-")</f>
        <v>-</v>
      </c>
      <c r="BX77" s="3"/>
      <c r="BY77" s="3"/>
      <c r="BZ77" s="3"/>
      <c r="CA77" s="3"/>
    </row>
    <row r="78" spans="1:79" ht="20.100000000000001" customHeight="1">
      <c r="B78" s="3"/>
      <c r="C78" s="8"/>
      <c r="D78" s="16"/>
      <c r="E78" s="3"/>
      <c r="F78" s="3"/>
      <c r="G78" s="3"/>
      <c r="H78" s="17"/>
      <c r="I78" s="18"/>
      <c r="J78" s="19"/>
      <c r="K78" s="18"/>
      <c r="L78" s="17"/>
      <c r="M78" s="70"/>
      <c r="N78" s="70"/>
      <c r="O78" s="3"/>
      <c r="P78" s="3"/>
      <c r="Q78" s="3"/>
      <c r="R78" s="44" t="str">
        <f>AJ75</f>
        <v>Dynapac Hsc</v>
      </c>
      <c r="S78" s="45">
        <f>COUNT(AJ77:AM151)/(2)</f>
        <v>0</v>
      </c>
      <c r="T78" s="46">
        <f t="shared" si="0"/>
        <v>0</v>
      </c>
      <c r="U78" s="46">
        <f>COUNTIF(AL77:AM151,5)</f>
        <v>0</v>
      </c>
      <c r="V78" s="46">
        <f>COUNTIF(AJ77:AK151,5)</f>
        <v>0</v>
      </c>
      <c r="W78" s="46">
        <f>COUNTIF(AJ77:AK151,"&lt;5")</f>
        <v>0</v>
      </c>
      <c r="X78" s="46"/>
      <c r="Y78" s="46">
        <f>SUM(AJ77:AK151)</f>
        <v>0</v>
      </c>
      <c r="Z78" s="46"/>
      <c r="AA78" s="46">
        <f>SUM(AL77:AM151)</f>
        <v>0</v>
      </c>
      <c r="AB78" s="39">
        <f t="shared" si="1"/>
        <v>0</v>
      </c>
      <c r="AC78" s="46">
        <f t="shared" si="2"/>
        <v>0</v>
      </c>
      <c r="AE78" s="3" t="str">
        <f t="shared" ref="AE78:AE141" si="3">IF(I5="","-",IF(F5="Sibbamåla",I5,"-"))</f>
        <v>-</v>
      </c>
      <c r="AF78" s="3" t="str">
        <f t="shared" ref="AF78:AF141" si="4">IF(K5="","-",IF(G5="Sibbamåla",K5,"-"))</f>
        <v>-</v>
      </c>
      <c r="AG78" s="3" t="str">
        <f t="shared" ref="AG78:AG141" si="5">IF(AE78&lt;7,K5,"-")</f>
        <v>-</v>
      </c>
      <c r="AH78" s="3" t="str">
        <f t="shared" ref="AH78:AH141" si="6">IF(AF78&lt;7,I5,"-")</f>
        <v>-</v>
      </c>
      <c r="AI78" s="3"/>
      <c r="AJ78" s="3" t="str">
        <f t="shared" ref="AJ78:AJ141" si="7">IF(I5="","-",IF(F5="Dynapac Hsc",I5,"-"))</f>
        <v>-</v>
      </c>
      <c r="AK78" s="3" t="str">
        <f t="shared" ref="AK78:AK141" si="8">IF(K5="","-",IF(G5="Dynapac Hsc",K5,"-"))</f>
        <v>-</v>
      </c>
      <c r="AL78" s="3" t="str">
        <f t="shared" ref="AL78:AL141" si="9">IF(AJ78&lt;7,K5,"-")</f>
        <v>-</v>
      </c>
      <c r="AM78" s="3" t="str">
        <f t="shared" ref="AM78:AM141" si="10">IF(AK78&lt;7,I5,"-")</f>
        <v>-</v>
      </c>
      <c r="AN78" s="3"/>
      <c r="AO78" s="3" t="str">
        <f t="shared" ref="AO78:AO141" si="11">IF(I5="","-",IF(F5="Korpen Åseda",I5,"-"))</f>
        <v>-</v>
      </c>
      <c r="AP78" s="3" t="str">
        <f t="shared" ref="AP78:AP141" si="12">IF(K5="","-",IF(G5="Korpen Åseda",K5,"-"))</f>
        <v>-</v>
      </c>
      <c r="AQ78" s="3" t="str">
        <f t="shared" ref="AQ78:AQ141" si="13">IF(AO78&lt;7,K5,"-")</f>
        <v>-</v>
      </c>
      <c r="AR78" s="3" t="str">
        <f t="shared" ref="AR78:AR141" si="14">IF(AP78&lt;7,I5,"-")</f>
        <v>-</v>
      </c>
      <c r="AT78" s="3" t="str">
        <f t="shared" ref="AT78:AT141" si="15">IF(I5="","-",IF(F5="växjö hsk 1",I5,"-"))</f>
        <v>-</v>
      </c>
      <c r="AU78" s="3" t="str">
        <f t="shared" ref="AU78:AU141" si="16">IF(K5="","-",IF(G5="växjö hsk 1",K5,"-"))</f>
        <v>-</v>
      </c>
      <c r="AV78" s="3" t="str">
        <f t="shared" ref="AV78:AV141" si="17">IF(AT78&lt;7,K5,"-")</f>
        <v>-</v>
      </c>
      <c r="AW78" s="3" t="str">
        <f t="shared" ref="AW78:AW141" si="18">IF(AU78&lt;7,I5,"-")</f>
        <v>-</v>
      </c>
      <c r="AY78" s="3" t="str">
        <f t="shared" ref="AY78:AY141" si="19">IF(I5="","-",IF(F5="Carlskrona Hsc",I5,"-"))</f>
        <v>-</v>
      </c>
      <c r="AZ78" s="3" t="str">
        <f t="shared" ref="AZ78:AZ141" si="20">IF(K5="","-",IF(G5="Carlskrona Hsc",K5,"-"))</f>
        <v>-</v>
      </c>
      <c r="BA78" s="3" t="str">
        <f t="shared" ref="BA78:BA141" si="21">IF(AY78&lt;7,K5,"-")</f>
        <v>-</v>
      </c>
      <c r="BB78" s="3" t="str">
        <f t="shared" ref="BB78:BB141" si="22">IF(AZ78&lt;7,I5,"-")</f>
        <v>-</v>
      </c>
      <c r="BD78" s="3" t="str">
        <f t="shared" ref="BD78:BD141" si="23">IF(I5="","-",IF(F5="Korpen Nybro",I5,"-"))</f>
        <v>-</v>
      </c>
      <c r="BE78" s="3" t="str">
        <f t="shared" ref="BE78:BE141" si="24">IF(K5="","-",IF(G5="Korpen Nybro",K5,"-"))</f>
        <v>-</v>
      </c>
      <c r="BF78" s="3" t="str">
        <f t="shared" ref="BF78:BF141" si="25">IF(BD78&lt;7,K5,"-")</f>
        <v>-</v>
      </c>
      <c r="BG78" s="3" t="str">
        <f t="shared" ref="BG78:BG141" si="26">IF(BE78&lt;7,I5,"-")</f>
        <v>-</v>
      </c>
      <c r="BI78" s="3"/>
      <c r="BJ78" s="3"/>
      <c r="BK78" s="3"/>
      <c r="BL78" s="3"/>
      <c r="BN78" s="3" t="str">
        <f t="shared" ref="BN78:BN141" si="27">IF(I5="","-",IF(F5="Lanternan 1",I5,"-"))</f>
        <v>-</v>
      </c>
      <c r="BO78" s="3" t="str">
        <f t="shared" ref="BO78:BO141" si="28">IF(K5="","-",IF(G5="Lanternan 1",K5,"-"))</f>
        <v>-</v>
      </c>
      <c r="BP78" s="3" t="str">
        <f t="shared" ref="BP78:BP141" si="29">IF(BN78&lt;7,K5,"-")</f>
        <v>-</v>
      </c>
      <c r="BQ78" s="3" t="str">
        <f t="shared" ref="BQ78:BQ141" si="30">IF(BO78&lt;7,I5,"-")</f>
        <v>-</v>
      </c>
      <c r="BS78" s="3" t="str">
        <f t="shared" ref="BS78:BS141" si="31">IF(I5="","-",IF(F5="Tingsryd hsc 1",I5,"-"))</f>
        <v>-</v>
      </c>
      <c r="BT78" s="3" t="str">
        <f t="shared" ref="BT78:BT141" si="32">IF(K5="","-",IF(G5="Tingsryd hsc 1",K5,"-"))</f>
        <v>-</v>
      </c>
      <c r="BU78" s="3" t="str">
        <f t="shared" ref="BU78:BU141" si="33">IF(BS78&lt;7,K5,"-")</f>
        <v>-</v>
      </c>
      <c r="BV78" s="3" t="str">
        <f t="shared" ref="BV78:BV141" si="34">IF(BT78&lt;7,I5,"-")</f>
        <v>-</v>
      </c>
      <c r="BX78" s="3"/>
      <c r="BY78" s="3"/>
      <c r="BZ78" s="3"/>
      <c r="CA78" s="3"/>
    </row>
    <row r="79" spans="1:79" ht="20.100000000000001" customHeight="1">
      <c r="B79" s="8"/>
      <c r="C79" s="8"/>
      <c r="D79" s="8"/>
      <c r="E79" s="3"/>
      <c r="F79" s="3"/>
      <c r="G79" s="3"/>
      <c r="H79" s="8"/>
      <c r="I79" s="8"/>
      <c r="J79" s="41"/>
      <c r="K79" s="8"/>
      <c r="L79" s="17"/>
      <c r="M79" s="70"/>
      <c r="N79" s="70"/>
      <c r="O79" s="3"/>
      <c r="P79" s="3"/>
      <c r="Q79" s="3"/>
      <c r="R79" s="44" t="str">
        <f>AO75</f>
        <v>Korpen Åseda</v>
      </c>
      <c r="S79" s="45">
        <f>COUNT(AO77:AR151)/(2)</f>
        <v>0</v>
      </c>
      <c r="T79" s="46">
        <f t="shared" si="0"/>
        <v>0</v>
      </c>
      <c r="U79" s="46">
        <f>COUNTIF(AQ77:AR151,5)</f>
        <v>0</v>
      </c>
      <c r="V79" s="46">
        <f>COUNTIF(AO77:AP151,5)</f>
        <v>0</v>
      </c>
      <c r="W79" s="46">
        <f>COUNTIF(AO77:AP151,"&lt;5")</f>
        <v>0</v>
      </c>
      <c r="X79" s="46"/>
      <c r="Y79" s="46">
        <f>SUM(AO77:AP151)</f>
        <v>0</v>
      </c>
      <c r="Z79" s="46"/>
      <c r="AA79" s="46">
        <f>SUM(AQ77:AR151)</f>
        <v>0</v>
      </c>
      <c r="AB79" s="39">
        <f t="shared" si="1"/>
        <v>0</v>
      </c>
      <c r="AC79" s="46">
        <f t="shared" si="2"/>
        <v>0</v>
      </c>
      <c r="AE79" s="3" t="str">
        <f t="shared" si="3"/>
        <v>-</v>
      </c>
      <c r="AF79" s="3" t="str">
        <f t="shared" si="4"/>
        <v>-</v>
      </c>
      <c r="AG79" s="3" t="str">
        <f t="shared" si="5"/>
        <v>-</v>
      </c>
      <c r="AH79" s="3" t="str">
        <f t="shared" si="6"/>
        <v>-</v>
      </c>
      <c r="AI79" s="3"/>
      <c r="AJ79" s="3" t="str">
        <f t="shared" si="7"/>
        <v>-</v>
      </c>
      <c r="AK79" s="3" t="str">
        <f t="shared" si="8"/>
        <v>-</v>
      </c>
      <c r="AL79" s="3" t="str">
        <f t="shared" si="9"/>
        <v>-</v>
      </c>
      <c r="AM79" s="3" t="str">
        <f t="shared" si="10"/>
        <v>-</v>
      </c>
      <c r="AN79" s="3"/>
      <c r="AO79" s="3" t="str">
        <f t="shared" si="11"/>
        <v>-</v>
      </c>
      <c r="AP79" s="3" t="str">
        <f t="shared" si="12"/>
        <v>-</v>
      </c>
      <c r="AQ79" s="3" t="str">
        <f t="shared" si="13"/>
        <v>-</v>
      </c>
      <c r="AR79" s="3" t="str">
        <f t="shared" si="14"/>
        <v>-</v>
      </c>
      <c r="AT79" s="3" t="str">
        <f t="shared" si="15"/>
        <v>-</v>
      </c>
      <c r="AU79" s="3" t="str">
        <f t="shared" si="16"/>
        <v>-</v>
      </c>
      <c r="AV79" s="3" t="str">
        <f t="shared" si="17"/>
        <v>-</v>
      </c>
      <c r="AW79" s="3" t="str">
        <f t="shared" si="18"/>
        <v>-</v>
      </c>
      <c r="AY79" s="3" t="str">
        <f t="shared" si="19"/>
        <v>-</v>
      </c>
      <c r="AZ79" s="3" t="str">
        <f t="shared" si="20"/>
        <v>-</v>
      </c>
      <c r="BA79" s="3" t="str">
        <f t="shared" si="21"/>
        <v>-</v>
      </c>
      <c r="BB79" s="3" t="str">
        <f t="shared" si="22"/>
        <v>-</v>
      </c>
      <c r="BD79" s="3" t="str">
        <f t="shared" si="23"/>
        <v>-</v>
      </c>
      <c r="BE79" s="3" t="str">
        <f t="shared" si="24"/>
        <v>-</v>
      </c>
      <c r="BF79" s="3" t="str">
        <f t="shared" si="25"/>
        <v>-</v>
      </c>
      <c r="BG79" s="3" t="str">
        <f t="shared" si="26"/>
        <v>-</v>
      </c>
      <c r="BI79" s="3"/>
      <c r="BJ79" s="3"/>
      <c r="BK79" s="3"/>
      <c r="BL79" s="3"/>
      <c r="BN79" s="3" t="str">
        <f t="shared" si="27"/>
        <v>-</v>
      </c>
      <c r="BO79" s="3" t="str">
        <f t="shared" si="28"/>
        <v>-</v>
      </c>
      <c r="BP79" s="3" t="str">
        <f t="shared" si="29"/>
        <v>-</v>
      </c>
      <c r="BQ79" s="3" t="str">
        <f t="shared" si="30"/>
        <v>-</v>
      </c>
      <c r="BS79" s="3" t="str">
        <f t="shared" si="31"/>
        <v>-</v>
      </c>
      <c r="BT79" s="3" t="str">
        <f t="shared" si="32"/>
        <v>-</v>
      </c>
      <c r="BU79" s="3" t="str">
        <f t="shared" si="33"/>
        <v>-</v>
      </c>
      <c r="BV79" s="3" t="str">
        <f t="shared" si="34"/>
        <v>-</v>
      </c>
      <c r="BX79" s="3"/>
      <c r="BY79" s="3"/>
      <c r="BZ79" s="3"/>
      <c r="CA79" s="3"/>
    </row>
    <row r="80" spans="1:79" ht="20.100000000000001" customHeight="1">
      <c r="B80" s="8"/>
      <c r="C80" s="8"/>
      <c r="D80" s="8"/>
      <c r="E80" s="3"/>
      <c r="F80" s="3"/>
      <c r="G80" s="3"/>
      <c r="H80" s="8"/>
      <c r="I80" s="8"/>
      <c r="J80" s="41"/>
      <c r="K80" s="8"/>
      <c r="L80" s="17"/>
      <c r="M80" s="70"/>
      <c r="N80" s="70"/>
      <c r="O80" s="3"/>
      <c r="P80" s="3"/>
      <c r="Q80" s="3"/>
      <c r="R80" s="44" t="str">
        <f>AT75</f>
        <v>Växjö Hsk 1</v>
      </c>
      <c r="S80" s="45">
        <f>COUNT(AT77:AW151)/(2)</f>
        <v>0</v>
      </c>
      <c r="T80" s="46">
        <f t="shared" si="0"/>
        <v>0</v>
      </c>
      <c r="U80" s="46">
        <f>COUNTIF(AV77:AW151,5)</f>
        <v>0</v>
      </c>
      <c r="V80" s="46">
        <f>COUNTIF(AT77:AU151,5)</f>
        <v>0</v>
      </c>
      <c r="W80" s="46">
        <f>COUNTIF(AT77:AU151,"&lt;5")</f>
        <v>0</v>
      </c>
      <c r="X80" s="46"/>
      <c r="Y80" s="46">
        <f>SUM(AT77:AU151)</f>
        <v>0</v>
      </c>
      <c r="Z80" s="46"/>
      <c r="AA80" s="46">
        <f>SUM(AV77:AW151)</f>
        <v>0</v>
      </c>
      <c r="AB80" s="39">
        <f t="shared" si="1"/>
        <v>0</v>
      </c>
      <c r="AC80" s="46">
        <f t="shared" si="2"/>
        <v>0</v>
      </c>
      <c r="AE80" s="3" t="str">
        <f t="shared" si="3"/>
        <v>-</v>
      </c>
      <c r="AF80" s="3" t="str">
        <f t="shared" si="4"/>
        <v>-</v>
      </c>
      <c r="AG80" s="3" t="str">
        <f t="shared" si="5"/>
        <v>-</v>
      </c>
      <c r="AH80" s="3" t="str">
        <f t="shared" si="6"/>
        <v>-</v>
      </c>
      <c r="AI80" s="3"/>
      <c r="AJ80" s="3" t="str">
        <f t="shared" si="7"/>
        <v>-</v>
      </c>
      <c r="AK80" s="3" t="str">
        <f t="shared" si="8"/>
        <v>-</v>
      </c>
      <c r="AL80" s="3" t="str">
        <f t="shared" si="9"/>
        <v>-</v>
      </c>
      <c r="AM80" s="3" t="str">
        <f t="shared" si="10"/>
        <v>-</v>
      </c>
      <c r="AN80" s="3"/>
      <c r="AO80" s="3" t="str">
        <f t="shared" si="11"/>
        <v>-</v>
      </c>
      <c r="AP80" s="3" t="str">
        <f t="shared" si="12"/>
        <v>-</v>
      </c>
      <c r="AQ80" s="3" t="str">
        <f t="shared" si="13"/>
        <v>-</v>
      </c>
      <c r="AR80" s="3" t="str">
        <f t="shared" si="14"/>
        <v>-</v>
      </c>
      <c r="AT80" s="3" t="str">
        <f t="shared" si="15"/>
        <v>-</v>
      </c>
      <c r="AU80" s="3" t="str">
        <f t="shared" si="16"/>
        <v>-</v>
      </c>
      <c r="AV80" s="3" t="str">
        <f t="shared" si="17"/>
        <v>-</v>
      </c>
      <c r="AW80" s="3" t="str">
        <f t="shared" si="18"/>
        <v>-</v>
      </c>
      <c r="AY80" s="3" t="str">
        <f t="shared" si="19"/>
        <v>-</v>
      </c>
      <c r="AZ80" s="3" t="str">
        <f t="shared" si="20"/>
        <v>-</v>
      </c>
      <c r="BA80" s="3" t="str">
        <f t="shared" si="21"/>
        <v>-</v>
      </c>
      <c r="BB80" s="3" t="str">
        <f t="shared" si="22"/>
        <v>-</v>
      </c>
      <c r="BD80" s="3" t="str">
        <f t="shared" si="23"/>
        <v>-</v>
      </c>
      <c r="BE80" s="3" t="str">
        <f t="shared" si="24"/>
        <v>-</v>
      </c>
      <c r="BF80" s="3" t="str">
        <f t="shared" si="25"/>
        <v>-</v>
      </c>
      <c r="BG80" s="3" t="str">
        <f t="shared" si="26"/>
        <v>-</v>
      </c>
      <c r="BI80" s="3"/>
      <c r="BJ80" s="3"/>
      <c r="BK80" s="3"/>
      <c r="BL80" s="3"/>
      <c r="BN80" s="3" t="str">
        <f t="shared" si="27"/>
        <v>-</v>
      </c>
      <c r="BO80" s="3" t="str">
        <f t="shared" si="28"/>
        <v>-</v>
      </c>
      <c r="BP80" s="3" t="str">
        <f t="shared" si="29"/>
        <v>-</v>
      </c>
      <c r="BQ80" s="3" t="str">
        <f t="shared" si="30"/>
        <v>-</v>
      </c>
      <c r="BS80" s="3" t="str">
        <f t="shared" si="31"/>
        <v>-</v>
      </c>
      <c r="BT80" s="3" t="str">
        <f t="shared" si="32"/>
        <v>-</v>
      </c>
      <c r="BU80" s="3" t="str">
        <f t="shared" si="33"/>
        <v>-</v>
      </c>
      <c r="BV80" s="3" t="str">
        <f t="shared" si="34"/>
        <v>-</v>
      </c>
      <c r="BX80" s="3"/>
      <c r="BY80" s="3"/>
      <c r="BZ80" s="3"/>
      <c r="CA80" s="3"/>
    </row>
    <row r="81" spans="2:79" ht="20.100000000000001" customHeight="1">
      <c r="B81" s="15"/>
      <c r="C81" s="8"/>
      <c r="D81" s="16"/>
      <c r="E81" s="3"/>
      <c r="F81" s="3"/>
      <c r="G81" s="3"/>
      <c r="H81" s="17"/>
      <c r="I81" s="18"/>
      <c r="J81" s="19"/>
      <c r="K81" s="18"/>
      <c r="L81" s="17"/>
      <c r="M81" s="72"/>
      <c r="N81" s="72"/>
      <c r="O81" s="3"/>
      <c r="P81" s="3"/>
      <c r="Q81" s="3"/>
      <c r="R81" s="44" t="str">
        <f>AY75</f>
        <v>Carlskrona Hsc</v>
      </c>
      <c r="S81" s="45">
        <f>COUNT(AY77:BB151)/(2)</f>
        <v>0</v>
      </c>
      <c r="T81" s="46">
        <f t="shared" si="0"/>
        <v>0</v>
      </c>
      <c r="U81" s="46">
        <f>COUNTIF(BA77:BB151,5)</f>
        <v>0</v>
      </c>
      <c r="V81" s="46">
        <f>COUNTIF(AY77:AZ151,5)</f>
        <v>0</v>
      </c>
      <c r="W81" s="46">
        <f>COUNTIF(AY77:AZ151,"&lt;5")</f>
        <v>0</v>
      </c>
      <c r="X81" s="46"/>
      <c r="Y81" s="46">
        <f>SUM(AY77:AZ151)</f>
        <v>0</v>
      </c>
      <c r="Z81" s="46"/>
      <c r="AA81" s="46">
        <f>SUM(BA77:BB151)</f>
        <v>0</v>
      </c>
      <c r="AB81" s="39">
        <f t="shared" si="1"/>
        <v>0</v>
      </c>
      <c r="AC81" s="46">
        <f t="shared" si="2"/>
        <v>0</v>
      </c>
      <c r="AE81" s="3" t="str">
        <f t="shared" si="3"/>
        <v>-</v>
      </c>
      <c r="AF81" s="3" t="str">
        <f t="shared" si="4"/>
        <v>-</v>
      </c>
      <c r="AG81" s="3" t="str">
        <f t="shared" si="5"/>
        <v>-</v>
      </c>
      <c r="AH81" s="3" t="str">
        <f t="shared" si="6"/>
        <v>-</v>
      </c>
      <c r="AI81" s="3"/>
      <c r="AJ81" s="3" t="str">
        <f t="shared" si="7"/>
        <v>-</v>
      </c>
      <c r="AK81" s="3" t="str">
        <f t="shared" si="8"/>
        <v>-</v>
      </c>
      <c r="AL81" s="3" t="str">
        <f t="shared" si="9"/>
        <v>-</v>
      </c>
      <c r="AM81" s="3" t="str">
        <f t="shared" si="10"/>
        <v>-</v>
      </c>
      <c r="AN81" s="3"/>
      <c r="AO81" s="3" t="str">
        <f t="shared" si="11"/>
        <v>-</v>
      </c>
      <c r="AP81" s="3" t="str">
        <f t="shared" si="12"/>
        <v>-</v>
      </c>
      <c r="AQ81" s="3" t="str">
        <f t="shared" si="13"/>
        <v>-</v>
      </c>
      <c r="AR81" s="3" t="str">
        <f t="shared" si="14"/>
        <v>-</v>
      </c>
      <c r="AT81" s="3" t="str">
        <f t="shared" si="15"/>
        <v>-</v>
      </c>
      <c r="AU81" s="3" t="str">
        <f t="shared" si="16"/>
        <v>-</v>
      </c>
      <c r="AV81" s="3" t="str">
        <f t="shared" si="17"/>
        <v>-</v>
      </c>
      <c r="AW81" s="3" t="str">
        <f t="shared" si="18"/>
        <v>-</v>
      </c>
      <c r="AY81" s="3" t="str">
        <f t="shared" si="19"/>
        <v>-</v>
      </c>
      <c r="AZ81" s="3" t="str">
        <f t="shared" si="20"/>
        <v>-</v>
      </c>
      <c r="BA81" s="3" t="str">
        <f t="shared" si="21"/>
        <v>-</v>
      </c>
      <c r="BB81" s="3" t="str">
        <f t="shared" si="22"/>
        <v>-</v>
      </c>
      <c r="BD81" s="3" t="str">
        <f t="shared" si="23"/>
        <v>-</v>
      </c>
      <c r="BE81" s="3" t="str">
        <f t="shared" si="24"/>
        <v>-</v>
      </c>
      <c r="BF81" s="3" t="str">
        <f t="shared" si="25"/>
        <v>-</v>
      </c>
      <c r="BG81" s="3" t="str">
        <f t="shared" si="26"/>
        <v>-</v>
      </c>
      <c r="BI81" s="3"/>
      <c r="BJ81" s="3"/>
      <c r="BK81" s="3"/>
      <c r="BL81" s="3"/>
      <c r="BN81" s="3" t="str">
        <f t="shared" si="27"/>
        <v>-</v>
      </c>
      <c r="BO81" s="3" t="str">
        <f t="shared" si="28"/>
        <v>-</v>
      </c>
      <c r="BP81" s="3" t="str">
        <f t="shared" si="29"/>
        <v>-</v>
      </c>
      <c r="BQ81" s="3" t="str">
        <f t="shared" si="30"/>
        <v>-</v>
      </c>
      <c r="BS81" s="3" t="str">
        <f t="shared" si="31"/>
        <v>-</v>
      </c>
      <c r="BT81" s="3" t="str">
        <f t="shared" si="32"/>
        <v>-</v>
      </c>
      <c r="BU81" s="3" t="str">
        <f t="shared" si="33"/>
        <v>-</v>
      </c>
      <c r="BV81" s="3" t="str">
        <f t="shared" si="34"/>
        <v>-</v>
      </c>
      <c r="BX81" s="3"/>
      <c r="BY81" s="3"/>
      <c r="BZ81" s="3"/>
      <c r="CA81" s="3"/>
    </row>
    <row r="82" spans="2:79" ht="20.100000000000001" customHeight="1">
      <c r="B82" s="15"/>
      <c r="C82" s="8"/>
      <c r="D82" s="16"/>
      <c r="E82" s="3"/>
      <c r="F82" s="3"/>
      <c r="G82" s="3"/>
      <c r="H82" s="17"/>
      <c r="I82" s="18"/>
      <c r="J82" s="19"/>
      <c r="K82" s="18"/>
      <c r="L82" s="17"/>
      <c r="M82" s="70"/>
      <c r="N82" s="70"/>
      <c r="O82" s="3"/>
      <c r="P82" s="3"/>
      <c r="Q82" s="3"/>
      <c r="R82" s="44" t="str">
        <f>BD75</f>
        <v>Korpen Nybro</v>
      </c>
      <c r="S82" s="45">
        <f>COUNT(BD77:BG151)/(2)</f>
        <v>0</v>
      </c>
      <c r="T82" s="46">
        <f t="shared" si="0"/>
        <v>0</v>
      </c>
      <c r="U82" s="46">
        <f>COUNTIF(BF77:BG151,5)</f>
        <v>0</v>
      </c>
      <c r="V82" s="46">
        <f>COUNTIF(BD77:BE151,5)</f>
        <v>0</v>
      </c>
      <c r="W82" s="46">
        <f>COUNTIF(BD77:BE151,"&lt;5")</f>
        <v>0</v>
      </c>
      <c r="X82" s="46"/>
      <c r="Y82" s="46">
        <f>SUM(BD77:BE151)</f>
        <v>0</v>
      </c>
      <c r="Z82" s="46"/>
      <c r="AA82" s="46">
        <f>SUM(BF77:BG151)</f>
        <v>0</v>
      </c>
      <c r="AB82" s="39">
        <f t="shared" si="1"/>
        <v>0</v>
      </c>
      <c r="AC82" s="46">
        <f t="shared" si="2"/>
        <v>0</v>
      </c>
      <c r="AE82" s="3" t="str">
        <f t="shared" si="3"/>
        <v>-</v>
      </c>
      <c r="AF82" s="3" t="str">
        <f t="shared" si="4"/>
        <v>-</v>
      </c>
      <c r="AG82" s="3" t="str">
        <f t="shared" si="5"/>
        <v>-</v>
      </c>
      <c r="AH82" s="3" t="str">
        <f t="shared" si="6"/>
        <v>-</v>
      </c>
      <c r="AI82" s="3"/>
      <c r="AJ82" s="3" t="str">
        <f t="shared" si="7"/>
        <v>-</v>
      </c>
      <c r="AK82" s="3" t="str">
        <f t="shared" si="8"/>
        <v>-</v>
      </c>
      <c r="AL82" s="3" t="str">
        <f t="shared" si="9"/>
        <v>-</v>
      </c>
      <c r="AM82" s="3" t="str">
        <f t="shared" si="10"/>
        <v>-</v>
      </c>
      <c r="AN82" s="3"/>
      <c r="AO82" s="3" t="str">
        <f t="shared" si="11"/>
        <v>-</v>
      </c>
      <c r="AP82" s="3" t="str">
        <f t="shared" si="12"/>
        <v>-</v>
      </c>
      <c r="AQ82" s="3" t="str">
        <f t="shared" si="13"/>
        <v>-</v>
      </c>
      <c r="AR82" s="3" t="str">
        <f t="shared" si="14"/>
        <v>-</v>
      </c>
      <c r="AT82" s="3" t="str">
        <f t="shared" si="15"/>
        <v>-</v>
      </c>
      <c r="AU82" s="3" t="str">
        <f t="shared" si="16"/>
        <v>-</v>
      </c>
      <c r="AV82" s="3" t="str">
        <f t="shared" si="17"/>
        <v>-</v>
      </c>
      <c r="AW82" s="3" t="str">
        <f t="shared" si="18"/>
        <v>-</v>
      </c>
      <c r="AY82" s="3" t="str">
        <f t="shared" si="19"/>
        <v>-</v>
      </c>
      <c r="AZ82" s="3" t="str">
        <f t="shared" si="20"/>
        <v>-</v>
      </c>
      <c r="BA82" s="3" t="str">
        <f t="shared" si="21"/>
        <v>-</v>
      </c>
      <c r="BB82" s="3" t="str">
        <f t="shared" si="22"/>
        <v>-</v>
      </c>
      <c r="BD82" s="3" t="str">
        <f t="shared" si="23"/>
        <v>-</v>
      </c>
      <c r="BE82" s="3" t="str">
        <f t="shared" si="24"/>
        <v>-</v>
      </c>
      <c r="BF82" s="3" t="str">
        <f t="shared" si="25"/>
        <v>-</v>
      </c>
      <c r="BG82" s="3" t="str">
        <f t="shared" si="26"/>
        <v>-</v>
      </c>
      <c r="BI82" s="3"/>
      <c r="BJ82" s="3"/>
      <c r="BK82" s="3"/>
      <c r="BL82" s="3"/>
      <c r="BN82" s="3" t="str">
        <f t="shared" si="27"/>
        <v>-</v>
      </c>
      <c r="BO82" s="3" t="str">
        <f t="shared" si="28"/>
        <v>-</v>
      </c>
      <c r="BP82" s="3" t="str">
        <f t="shared" si="29"/>
        <v>-</v>
      </c>
      <c r="BQ82" s="3" t="str">
        <f t="shared" si="30"/>
        <v>-</v>
      </c>
      <c r="BS82" s="3" t="str">
        <f t="shared" si="31"/>
        <v>-</v>
      </c>
      <c r="BT82" s="3" t="str">
        <f t="shared" si="32"/>
        <v>-</v>
      </c>
      <c r="BU82" s="3" t="str">
        <f t="shared" si="33"/>
        <v>-</v>
      </c>
      <c r="BV82" s="3" t="str">
        <f t="shared" si="34"/>
        <v>-</v>
      </c>
      <c r="BX82" s="3"/>
      <c r="BY82" s="3"/>
      <c r="BZ82" s="3"/>
      <c r="CA82" s="3"/>
    </row>
    <row r="83" spans="2:79" ht="20.100000000000001" customHeight="1">
      <c r="B83" s="15"/>
      <c r="C83" s="8"/>
      <c r="D83" s="16"/>
      <c r="E83" s="3"/>
      <c r="F83" s="3"/>
      <c r="G83" s="3"/>
      <c r="H83" s="17"/>
      <c r="I83" s="18"/>
      <c r="J83" s="19"/>
      <c r="K83" s="18"/>
      <c r="L83" s="17"/>
      <c r="M83" s="70"/>
      <c r="N83" s="70"/>
      <c r="O83" s="3"/>
      <c r="P83" s="3"/>
      <c r="Q83" s="3"/>
      <c r="R83" s="44">
        <f>BI75</f>
        <v>0</v>
      </c>
      <c r="S83" s="45">
        <f>COUNT(BI77:BL151)/(2)</f>
        <v>0</v>
      </c>
      <c r="T83" s="46">
        <f t="shared" si="0"/>
        <v>0</v>
      </c>
      <c r="U83" s="46">
        <f>COUNTIF(BK77:BL151,5)</f>
        <v>0</v>
      </c>
      <c r="V83" s="46">
        <f>COUNTIF(BI77:BJ151,5)</f>
        <v>0</v>
      </c>
      <c r="W83" s="46">
        <f>COUNTIF(BI77:BJ151,"&lt;5")</f>
        <v>0</v>
      </c>
      <c r="X83" s="46"/>
      <c r="Y83" s="46">
        <f>SUM(BI77:BJ151)</f>
        <v>0</v>
      </c>
      <c r="Z83" s="46"/>
      <c r="AA83" s="46">
        <f>SUM(BK77:BL151)</f>
        <v>0</v>
      </c>
      <c r="AB83" s="39">
        <f t="shared" si="1"/>
        <v>0</v>
      </c>
      <c r="AC83" s="46">
        <f t="shared" si="2"/>
        <v>0</v>
      </c>
      <c r="AE83" s="3" t="str">
        <f t="shared" si="3"/>
        <v>-</v>
      </c>
      <c r="AF83" s="3" t="str">
        <f t="shared" si="4"/>
        <v>-</v>
      </c>
      <c r="AG83" s="3" t="str">
        <f t="shared" si="5"/>
        <v>-</v>
      </c>
      <c r="AH83" s="3" t="str">
        <f t="shared" si="6"/>
        <v>-</v>
      </c>
      <c r="AI83" s="3"/>
      <c r="AJ83" s="3" t="str">
        <f t="shared" si="7"/>
        <v>-</v>
      </c>
      <c r="AK83" s="3" t="str">
        <f t="shared" si="8"/>
        <v>-</v>
      </c>
      <c r="AL83" s="3" t="str">
        <f t="shared" si="9"/>
        <v>-</v>
      </c>
      <c r="AM83" s="3" t="str">
        <f t="shared" si="10"/>
        <v>-</v>
      </c>
      <c r="AN83" s="3"/>
      <c r="AO83" s="3" t="str">
        <f t="shared" si="11"/>
        <v>-</v>
      </c>
      <c r="AP83" s="3" t="str">
        <f t="shared" si="12"/>
        <v>-</v>
      </c>
      <c r="AQ83" s="3" t="str">
        <f t="shared" si="13"/>
        <v>-</v>
      </c>
      <c r="AR83" s="3" t="str">
        <f t="shared" si="14"/>
        <v>-</v>
      </c>
      <c r="AT83" s="3" t="str">
        <f t="shared" si="15"/>
        <v>-</v>
      </c>
      <c r="AU83" s="3" t="str">
        <f t="shared" si="16"/>
        <v>-</v>
      </c>
      <c r="AV83" s="3" t="str">
        <f t="shared" si="17"/>
        <v>-</v>
      </c>
      <c r="AW83" s="3" t="str">
        <f t="shared" si="18"/>
        <v>-</v>
      </c>
      <c r="AY83" s="3" t="str">
        <f t="shared" si="19"/>
        <v>-</v>
      </c>
      <c r="AZ83" s="3" t="str">
        <f t="shared" si="20"/>
        <v>-</v>
      </c>
      <c r="BA83" s="3" t="str">
        <f t="shared" si="21"/>
        <v>-</v>
      </c>
      <c r="BB83" s="3" t="str">
        <f t="shared" si="22"/>
        <v>-</v>
      </c>
      <c r="BD83" s="3" t="str">
        <f t="shared" si="23"/>
        <v>-</v>
      </c>
      <c r="BE83" s="3" t="str">
        <f t="shared" si="24"/>
        <v>-</v>
      </c>
      <c r="BF83" s="3" t="str">
        <f t="shared" si="25"/>
        <v>-</v>
      </c>
      <c r="BG83" s="3" t="str">
        <f t="shared" si="26"/>
        <v>-</v>
      </c>
      <c r="BI83" s="3"/>
      <c r="BJ83" s="3"/>
      <c r="BK83" s="3"/>
      <c r="BL83" s="3"/>
      <c r="BN83" s="3" t="str">
        <f t="shared" si="27"/>
        <v>-</v>
      </c>
      <c r="BO83" s="3" t="str">
        <f t="shared" si="28"/>
        <v>-</v>
      </c>
      <c r="BP83" s="3" t="str">
        <f t="shared" si="29"/>
        <v>-</v>
      </c>
      <c r="BQ83" s="3" t="str">
        <f t="shared" si="30"/>
        <v>-</v>
      </c>
      <c r="BS83" s="3" t="str">
        <f t="shared" si="31"/>
        <v>-</v>
      </c>
      <c r="BT83" s="3" t="str">
        <f t="shared" si="32"/>
        <v>-</v>
      </c>
      <c r="BU83" s="3" t="str">
        <f t="shared" si="33"/>
        <v>-</v>
      </c>
      <c r="BV83" s="3" t="str">
        <f t="shared" si="34"/>
        <v>-</v>
      </c>
      <c r="BX83" s="3"/>
      <c r="BY83" s="3"/>
      <c r="BZ83" s="3"/>
      <c r="CA83" s="3"/>
    </row>
    <row r="84" spans="2:79" ht="20.100000000000001" customHeight="1">
      <c r="B84" s="15"/>
      <c r="C84" s="8"/>
      <c r="D84" s="16"/>
      <c r="E84" s="3"/>
      <c r="F84" s="3"/>
      <c r="G84" s="3"/>
      <c r="H84" s="17"/>
      <c r="I84" s="18"/>
      <c r="J84" s="19"/>
      <c r="K84" s="18"/>
      <c r="L84" s="17"/>
      <c r="M84" s="70"/>
      <c r="N84" s="70"/>
      <c r="O84" s="3"/>
      <c r="P84" s="3"/>
      <c r="Q84" s="3"/>
      <c r="R84" s="44" t="str">
        <f>BN75</f>
        <v>Lanternan 1</v>
      </c>
      <c r="S84" s="45">
        <f>COUNT(BN77:BQ151)/(2)</f>
        <v>0</v>
      </c>
      <c r="T84" s="46">
        <f t="shared" si="0"/>
        <v>0</v>
      </c>
      <c r="U84" s="46">
        <f>COUNTIF(BP77:BQ151,5)</f>
        <v>0</v>
      </c>
      <c r="V84" s="46">
        <f>COUNTIF(BN77:BO151,5)</f>
        <v>0</v>
      </c>
      <c r="W84" s="46">
        <f>COUNTIF(BN77:BO151,"&lt;5")</f>
        <v>0</v>
      </c>
      <c r="X84" s="46"/>
      <c r="Y84" s="46">
        <f>SUM(BN77:BO151)</f>
        <v>0</v>
      </c>
      <c r="Z84" s="46"/>
      <c r="AA84" s="46">
        <f>SUM(BP77:BQ151)</f>
        <v>0</v>
      </c>
      <c r="AB84" s="39">
        <f t="shared" si="1"/>
        <v>0</v>
      </c>
      <c r="AC84" s="46">
        <f t="shared" si="2"/>
        <v>0</v>
      </c>
      <c r="AE84" s="3" t="str">
        <f t="shared" si="3"/>
        <v>-</v>
      </c>
      <c r="AF84" s="3" t="str">
        <f t="shared" si="4"/>
        <v>-</v>
      </c>
      <c r="AG84" s="3" t="str">
        <f t="shared" si="5"/>
        <v>-</v>
      </c>
      <c r="AH84" s="3" t="str">
        <f t="shared" si="6"/>
        <v>-</v>
      </c>
      <c r="AI84" s="3"/>
      <c r="AJ84" s="3" t="str">
        <f t="shared" si="7"/>
        <v>-</v>
      </c>
      <c r="AK84" s="3" t="str">
        <f t="shared" si="8"/>
        <v>-</v>
      </c>
      <c r="AL84" s="3" t="str">
        <f t="shared" si="9"/>
        <v>-</v>
      </c>
      <c r="AM84" s="3" t="str">
        <f t="shared" si="10"/>
        <v>-</v>
      </c>
      <c r="AN84" s="3"/>
      <c r="AO84" s="3" t="str">
        <f t="shared" si="11"/>
        <v>-</v>
      </c>
      <c r="AP84" s="3" t="str">
        <f t="shared" si="12"/>
        <v>-</v>
      </c>
      <c r="AQ84" s="3" t="str">
        <f t="shared" si="13"/>
        <v>-</v>
      </c>
      <c r="AR84" s="3" t="str">
        <f t="shared" si="14"/>
        <v>-</v>
      </c>
      <c r="AT84" s="3" t="str">
        <f t="shared" si="15"/>
        <v>-</v>
      </c>
      <c r="AU84" s="3" t="str">
        <f t="shared" si="16"/>
        <v>-</v>
      </c>
      <c r="AV84" s="3" t="str">
        <f t="shared" si="17"/>
        <v>-</v>
      </c>
      <c r="AW84" s="3" t="str">
        <f t="shared" si="18"/>
        <v>-</v>
      </c>
      <c r="AY84" s="3" t="str">
        <f t="shared" si="19"/>
        <v>-</v>
      </c>
      <c r="AZ84" s="3" t="str">
        <f t="shared" si="20"/>
        <v>-</v>
      </c>
      <c r="BA84" s="3" t="str">
        <f t="shared" si="21"/>
        <v>-</v>
      </c>
      <c r="BB84" s="3" t="str">
        <f t="shared" si="22"/>
        <v>-</v>
      </c>
      <c r="BD84" s="3" t="str">
        <f t="shared" si="23"/>
        <v>-</v>
      </c>
      <c r="BE84" s="3" t="str">
        <f t="shared" si="24"/>
        <v>-</v>
      </c>
      <c r="BF84" s="3" t="str">
        <f t="shared" si="25"/>
        <v>-</v>
      </c>
      <c r="BG84" s="3" t="str">
        <f t="shared" si="26"/>
        <v>-</v>
      </c>
      <c r="BI84" s="3"/>
      <c r="BJ84" s="3"/>
      <c r="BK84" s="3"/>
      <c r="BL84" s="3"/>
      <c r="BN84" s="3" t="str">
        <f t="shared" si="27"/>
        <v>-</v>
      </c>
      <c r="BO84" s="3" t="str">
        <f t="shared" si="28"/>
        <v>-</v>
      </c>
      <c r="BP84" s="3" t="str">
        <f t="shared" si="29"/>
        <v>-</v>
      </c>
      <c r="BQ84" s="3" t="str">
        <f t="shared" si="30"/>
        <v>-</v>
      </c>
      <c r="BS84" s="3" t="str">
        <f t="shared" si="31"/>
        <v>-</v>
      </c>
      <c r="BT84" s="3" t="str">
        <f t="shared" si="32"/>
        <v>-</v>
      </c>
      <c r="BU84" s="3" t="str">
        <f t="shared" si="33"/>
        <v>-</v>
      </c>
      <c r="BV84" s="3" t="str">
        <f t="shared" si="34"/>
        <v>-</v>
      </c>
      <c r="BX84" s="3"/>
      <c r="BY84" s="3"/>
      <c r="BZ84" s="3"/>
      <c r="CA84" s="3"/>
    </row>
    <row r="85" spans="2:79" ht="20.100000000000001" customHeight="1">
      <c r="B85" s="3"/>
      <c r="C85" s="8"/>
      <c r="D85" s="16"/>
      <c r="E85" s="3"/>
      <c r="F85" s="3"/>
      <c r="G85" s="3"/>
      <c r="H85" s="17"/>
      <c r="I85" s="18"/>
      <c r="J85" s="19"/>
      <c r="K85" s="18"/>
      <c r="L85" s="17"/>
      <c r="M85" s="70"/>
      <c r="N85" s="70"/>
      <c r="O85" s="3"/>
      <c r="P85" s="3"/>
      <c r="Q85" s="3"/>
      <c r="R85" s="44" t="str">
        <f>BS75</f>
        <v>Tingsryd Hsc 1</v>
      </c>
      <c r="S85" s="45">
        <f>COUNT(BS77:BV151)/(2)</f>
        <v>0</v>
      </c>
      <c r="T85" s="46">
        <f t="shared" si="0"/>
        <v>0</v>
      </c>
      <c r="U85" s="46">
        <f>COUNTIF(BU77:BV151,5)</f>
        <v>0</v>
      </c>
      <c r="V85" s="46">
        <f>COUNTIF(BS77:BT151,5)</f>
        <v>0</v>
      </c>
      <c r="W85" s="46">
        <f>COUNTIF(BS77:BT151,"&lt;5")</f>
        <v>0</v>
      </c>
      <c r="X85" s="46"/>
      <c r="Y85" s="46">
        <f>SUM(BS77:BT151)</f>
        <v>0</v>
      </c>
      <c r="Z85" s="46"/>
      <c r="AA85" s="46">
        <f>SUM(BU77:BV151)</f>
        <v>0</v>
      </c>
      <c r="AB85" s="39">
        <f t="shared" si="1"/>
        <v>0</v>
      </c>
      <c r="AC85" s="46">
        <f t="shared" si="2"/>
        <v>0</v>
      </c>
      <c r="AE85" s="3" t="str">
        <f t="shared" si="3"/>
        <v>-</v>
      </c>
      <c r="AF85" s="3" t="str">
        <f t="shared" si="4"/>
        <v>-</v>
      </c>
      <c r="AG85" s="3" t="str">
        <f t="shared" si="5"/>
        <v>-</v>
      </c>
      <c r="AH85" s="3" t="str">
        <f t="shared" si="6"/>
        <v>-</v>
      </c>
      <c r="AI85" s="3"/>
      <c r="AJ85" s="3" t="str">
        <f t="shared" si="7"/>
        <v>-</v>
      </c>
      <c r="AK85" s="3" t="str">
        <f t="shared" si="8"/>
        <v>-</v>
      </c>
      <c r="AL85" s="3" t="str">
        <f t="shared" si="9"/>
        <v>-</v>
      </c>
      <c r="AM85" s="3" t="str">
        <f t="shared" si="10"/>
        <v>-</v>
      </c>
      <c r="AN85" s="3"/>
      <c r="AO85" s="3" t="str">
        <f t="shared" si="11"/>
        <v>-</v>
      </c>
      <c r="AP85" s="3" t="str">
        <f t="shared" si="12"/>
        <v>-</v>
      </c>
      <c r="AQ85" s="3" t="str">
        <f t="shared" si="13"/>
        <v>-</v>
      </c>
      <c r="AR85" s="3" t="str">
        <f t="shared" si="14"/>
        <v>-</v>
      </c>
      <c r="AT85" s="3" t="str">
        <f t="shared" si="15"/>
        <v>-</v>
      </c>
      <c r="AU85" s="3" t="str">
        <f t="shared" si="16"/>
        <v>-</v>
      </c>
      <c r="AV85" s="3" t="str">
        <f t="shared" si="17"/>
        <v>-</v>
      </c>
      <c r="AW85" s="3" t="str">
        <f t="shared" si="18"/>
        <v>-</v>
      </c>
      <c r="AY85" s="3" t="str">
        <f t="shared" si="19"/>
        <v>-</v>
      </c>
      <c r="AZ85" s="3" t="str">
        <f t="shared" si="20"/>
        <v>-</v>
      </c>
      <c r="BA85" s="3" t="str">
        <f t="shared" si="21"/>
        <v>-</v>
      </c>
      <c r="BB85" s="3" t="str">
        <f t="shared" si="22"/>
        <v>-</v>
      </c>
      <c r="BD85" s="3" t="str">
        <f t="shared" si="23"/>
        <v>-</v>
      </c>
      <c r="BE85" s="3" t="str">
        <f t="shared" si="24"/>
        <v>-</v>
      </c>
      <c r="BF85" s="3" t="str">
        <f t="shared" si="25"/>
        <v>-</v>
      </c>
      <c r="BG85" s="3" t="str">
        <f t="shared" si="26"/>
        <v>-</v>
      </c>
      <c r="BI85" s="3"/>
      <c r="BJ85" s="3"/>
      <c r="BK85" s="3"/>
      <c r="BL85" s="3"/>
      <c r="BN85" s="3" t="str">
        <f t="shared" si="27"/>
        <v>-</v>
      </c>
      <c r="BO85" s="3" t="str">
        <f t="shared" si="28"/>
        <v>-</v>
      </c>
      <c r="BP85" s="3" t="str">
        <f t="shared" si="29"/>
        <v>-</v>
      </c>
      <c r="BQ85" s="3" t="str">
        <f t="shared" si="30"/>
        <v>-</v>
      </c>
      <c r="BS85" s="3" t="str">
        <f t="shared" si="31"/>
        <v>-</v>
      </c>
      <c r="BT85" s="3" t="str">
        <f t="shared" si="32"/>
        <v>-</v>
      </c>
      <c r="BU85" s="3" t="str">
        <f t="shared" si="33"/>
        <v>-</v>
      </c>
      <c r="BV85" s="3" t="str">
        <f t="shared" si="34"/>
        <v>-</v>
      </c>
      <c r="BX85" s="3"/>
      <c r="BY85" s="3"/>
      <c r="BZ85" s="3"/>
      <c r="CA85" s="3"/>
    </row>
    <row r="86" spans="2:79" ht="20.100000000000001" customHeight="1">
      <c r="B86" s="3"/>
      <c r="C86" s="8"/>
      <c r="D86" s="16"/>
      <c r="E86" s="3"/>
      <c r="F86" s="3"/>
      <c r="G86" s="3"/>
      <c r="H86" s="17"/>
      <c r="I86" s="18"/>
      <c r="J86" s="19"/>
      <c r="K86" s="18"/>
      <c r="L86" s="17"/>
      <c r="M86" s="70"/>
      <c r="N86" s="70"/>
      <c r="O86" s="3"/>
      <c r="P86" s="3"/>
      <c r="Q86" s="3"/>
      <c r="R86" s="44">
        <f>BX75</f>
        <v>0</v>
      </c>
      <c r="S86" s="45">
        <f>COUNT(BX77:CA151)/(2)</f>
        <v>0</v>
      </c>
      <c r="T86" s="46">
        <f t="shared" si="0"/>
        <v>0</v>
      </c>
      <c r="U86" s="46">
        <f>COUNTIF(BZ77:CA151,5)</f>
        <v>0</v>
      </c>
      <c r="V86" s="46">
        <f>COUNTIF(BX77:BY151,5)</f>
        <v>0</v>
      </c>
      <c r="W86" s="46">
        <f>COUNTIF(BX77:BY151,"&lt;5")</f>
        <v>0</v>
      </c>
      <c r="X86" s="46"/>
      <c r="Y86" s="46">
        <f>SUM(BX77:BY151)</f>
        <v>0</v>
      </c>
      <c r="Z86" s="46"/>
      <c r="AA86" s="46">
        <f>SUM(BZ77:CA152)</f>
        <v>0</v>
      </c>
      <c r="AB86" s="39">
        <f t="shared" si="1"/>
        <v>0</v>
      </c>
      <c r="AC86" s="46">
        <f t="shared" si="2"/>
        <v>0</v>
      </c>
      <c r="AE86" s="3" t="str">
        <f t="shared" si="3"/>
        <v>-</v>
      </c>
      <c r="AF86" s="3" t="str">
        <f t="shared" si="4"/>
        <v>-</v>
      </c>
      <c r="AG86" s="3" t="str">
        <f t="shared" si="5"/>
        <v>-</v>
      </c>
      <c r="AH86" s="3" t="str">
        <f t="shared" si="6"/>
        <v>-</v>
      </c>
      <c r="AI86" s="3"/>
      <c r="AJ86" s="3" t="str">
        <f t="shared" si="7"/>
        <v>-</v>
      </c>
      <c r="AK86" s="3" t="str">
        <f t="shared" si="8"/>
        <v>-</v>
      </c>
      <c r="AL86" s="3" t="str">
        <f t="shared" si="9"/>
        <v>-</v>
      </c>
      <c r="AM86" s="3" t="str">
        <f t="shared" si="10"/>
        <v>-</v>
      </c>
      <c r="AN86" s="3"/>
      <c r="AO86" s="3" t="str">
        <f t="shared" si="11"/>
        <v>-</v>
      </c>
      <c r="AP86" s="3" t="str">
        <f t="shared" si="12"/>
        <v>-</v>
      </c>
      <c r="AQ86" s="3" t="str">
        <f t="shared" si="13"/>
        <v>-</v>
      </c>
      <c r="AR86" s="3" t="str">
        <f t="shared" si="14"/>
        <v>-</v>
      </c>
      <c r="AT86" s="3" t="str">
        <f t="shared" si="15"/>
        <v>-</v>
      </c>
      <c r="AU86" s="3" t="str">
        <f t="shared" si="16"/>
        <v>-</v>
      </c>
      <c r="AV86" s="3" t="str">
        <f t="shared" si="17"/>
        <v>-</v>
      </c>
      <c r="AW86" s="3" t="str">
        <f t="shared" si="18"/>
        <v>-</v>
      </c>
      <c r="AY86" s="3" t="str">
        <f t="shared" si="19"/>
        <v>-</v>
      </c>
      <c r="AZ86" s="3" t="str">
        <f t="shared" si="20"/>
        <v>-</v>
      </c>
      <c r="BA86" s="3" t="str">
        <f t="shared" si="21"/>
        <v>-</v>
      </c>
      <c r="BB86" s="3" t="str">
        <f t="shared" si="22"/>
        <v>-</v>
      </c>
      <c r="BD86" s="3" t="str">
        <f t="shared" si="23"/>
        <v>-</v>
      </c>
      <c r="BE86" s="3" t="str">
        <f t="shared" si="24"/>
        <v>-</v>
      </c>
      <c r="BF86" s="3" t="str">
        <f t="shared" si="25"/>
        <v>-</v>
      </c>
      <c r="BG86" s="3" t="str">
        <f t="shared" si="26"/>
        <v>-</v>
      </c>
      <c r="BI86" s="3"/>
      <c r="BJ86" s="3"/>
      <c r="BK86" s="3"/>
      <c r="BL86" s="3"/>
      <c r="BN86" s="3" t="str">
        <f t="shared" si="27"/>
        <v>-</v>
      </c>
      <c r="BO86" s="3" t="str">
        <f t="shared" si="28"/>
        <v>-</v>
      </c>
      <c r="BP86" s="3" t="str">
        <f t="shared" si="29"/>
        <v>-</v>
      </c>
      <c r="BQ86" s="3" t="str">
        <f t="shared" si="30"/>
        <v>-</v>
      </c>
      <c r="BS86" s="3" t="str">
        <f t="shared" si="31"/>
        <v>-</v>
      </c>
      <c r="BT86" s="3" t="str">
        <f t="shared" si="32"/>
        <v>-</v>
      </c>
      <c r="BU86" s="3" t="str">
        <f t="shared" si="33"/>
        <v>-</v>
      </c>
      <c r="BV86" s="3" t="str">
        <f t="shared" si="34"/>
        <v>-</v>
      </c>
      <c r="BX86" s="3"/>
      <c r="BY86" s="3"/>
      <c r="BZ86" s="3"/>
      <c r="CA86" s="3"/>
    </row>
    <row r="87" spans="2:79">
      <c r="B87" s="15"/>
      <c r="C87" s="8"/>
      <c r="D87" s="16"/>
      <c r="E87" s="3"/>
      <c r="F87" s="3"/>
      <c r="G87" s="3"/>
      <c r="H87" s="17"/>
      <c r="I87" s="18"/>
      <c r="J87" s="19"/>
      <c r="K87" s="18"/>
      <c r="L87" s="17"/>
      <c r="M87" s="72"/>
      <c r="N87" s="72"/>
      <c r="O87" s="3"/>
      <c r="P87" s="3"/>
      <c r="Q87" s="3"/>
      <c r="R87" s="8"/>
      <c r="S87" s="8"/>
      <c r="AE87" s="3" t="str">
        <f t="shared" si="3"/>
        <v>-</v>
      </c>
      <c r="AF87" s="3" t="str">
        <f t="shared" si="4"/>
        <v>-</v>
      </c>
      <c r="AG87" s="3" t="str">
        <f t="shared" si="5"/>
        <v>-</v>
      </c>
      <c r="AH87" s="3" t="str">
        <f t="shared" si="6"/>
        <v>-</v>
      </c>
      <c r="AI87" s="3"/>
      <c r="AJ87" s="3" t="str">
        <f t="shared" si="7"/>
        <v>-</v>
      </c>
      <c r="AK87" s="3" t="str">
        <f t="shared" si="8"/>
        <v>-</v>
      </c>
      <c r="AL87" s="3" t="str">
        <f t="shared" si="9"/>
        <v>-</v>
      </c>
      <c r="AM87" s="3" t="str">
        <f t="shared" si="10"/>
        <v>-</v>
      </c>
      <c r="AN87" s="3"/>
      <c r="AO87" s="3" t="str">
        <f t="shared" si="11"/>
        <v>-</v>
      </c>
      <c r="AP87" s="3" t="str">
        <f t="shared" si="12"/>
        <v>-</v>
      </c>
      <c r="AQ87" s="3" t="str">
        <f t="shared" si="13"/>
        <v>-</v>
      </c>
      <c r="AR87" s="3" t="str">
        <f t="shared" si="14"/>
        <v>-</v>
      </c>
      <c r="AT87" s="3" t="str">
        <f t="shared" si="15"/>
        <v>-</v>
      </c>
      <c r="AU87" s="3" t="str">
        <f t="shared" si="16"/>
        <v>-</v>
      </c>
      <c r="AV87" s="3" t="str">
        <f t="shared" si="17"/>
        <v>-</v>
      </c>
      <c r="AW87" s="3" t="str">
        <f t="shared" si="18"/>
        <v>-</v>
      </c>
      <c r="AY87" s="3" t="str">
        <f t="shared" si="19"/>
        <v>-</v>
      </c>
      <c r="AZ87" s="3" t="str">
        <f t="shared" si="20"/>
        <v>-</v>
      </c>
      <c r="BA87" s="3" t="str">
        <f t="shared" si="21"/>
        <v>-</v>
      </c>
      <c r="BB87" s="3" t="str">
        <f t="shared" si="22"/>
        <v>-</v>
      </c>
      <c r="BD87" s="3" t="str">
        <f t="shared" si="23"/>
        <v>-</v>
      </c>
      <c r="BE87" s="3" t="str">
        <f t="shared" si="24"/>
        <v>-</v>
      </c>
      <c r="BF87" s="3" t="str">
        <f t="shared" si="25"/>
        <v>-</v>
      </c>
      <c r="BG87" s="3" t="str">
        <f t="shared" si="26"/>
        <v>-</v>
      </c>
      <c r="BI87" s="3"/>
      <c r="BJ87" s="3"/>
      <c r="BK87" s="3"/>
      <c r="BL87" s="3"/>
      <c r="BN87" s="3" t="str">
        <f t="shared" si="27"/>
        <v>-</v>
      </c>
      <c r="BO87" s="3" t="str">
        <f t="shared" si="28"/>
        <v>-</v>
      </c>
      <c r="BP87" s="3" t="str">
        <f t="shared" si="29"/>
        <v>-</v>
      </c>
      <c r="BQ87" s="3" t="str">
        <f t="shared" si="30"/>
        <v>-</v>
      </c>
      <c r="BS87" s="3" t="str">
        <f t="shared" si="31"/>
        <v>-</v>
      </c>
      <c r="BT87" s="3" t="str">
        <f t="shared" si="32"/>
        <v>-</v>
      </c>
      <c r="BU87" s="3" t="str">
        <f t="shared" si="33"/>
        <v>-</v>
      </c>
      <c r="BV87" s="3" t="str">
        <f t="shared" si="34"/>
        <v>-</v>
      </c>
      <c r="BX87" s="3"/>
      <c r="BY87" s="3"/>
      <c r="BZ87" s="3"/>
      <c r="CA87" s="3"/>
    </row>
    <row r="88" spans="2:79">
      <c r="B88" s="3"/>
      <c r="C88" s="8"/>
      <c r="D88" s="16"/>
      <c r="E88" s="3"/>
      <c r="F88" s="3"/>
      <c r="G88" s="3"/>
      <c r="H88" s="17"/>
      <c r="I88" s="18"/>
      <c r="J88" s="19"/>
      <c r="K88" s="18"/>
      <c r="L88" s="17"/>
      <c r="M88" s="70"/>
      <c r="N88" s="70"/>
      <c r="O88" s="3"/>
      <c r="P88" s="3"/>
      <c r="Q88" s="3"/>
      <c r="R88" s="8"/>
      <c r="S88" s="8"/>
      <c r="AE88" s="3" t="str">
        <f t="shared" si="3"/>
        <v>-</v>
      </c>
      <c r="AF88" s="3" t="str">
        <f t="shared" si="4"/>
        <v>-</v>
      </c>
      <c r="AG88" s="3" t="str">
        <f t="shared" si="5"/>
        <v>-</v>
      </c>
      <c r="AH88" s="3" t="str">
        <f t="shared" si="6"/>
        <v>-</v>
      </c>
      <c r="AI88" s="3"/>
      <c r="AJ88" s="3" t="str">
        <f t="shared" si="7"/>
        <v>-</v>
      </c>
      <c r="AK88" s="3" t="str">
        <f t="shared" si="8"/>
        <v>-</v>
      </c>
      <c r="AL88" s="3" t="str">
        <f t="shared" si="9"/>
        <v>-</v>
      </c>
      <c r="AM88" s="3" t="str">
        <f t="shared" si="10"/>
        <v>-</v>
      </c>
      <c r="AN88" s="3"/>
      <c r="AO88" s="3" t="str">
        <f t="shared" si="11"/>
        <v>-</v>
      </c>
      <c r="AP88" s="3" t="str">
        <f t="shared" si="12"/>
        <v>-</v>
      </c>
      <c r="AQ88" s="3" t="str">
        <f t="shared" si="13"/>
        <v>-</v>
      </c>
      <c r="AR88" s="3" t="str">
        <f t="shared" si="14"/>
        <v>-</v>
      </c>
      <c r="AT88" s="3" t="str">
        <f t="shared" si="15"/>
        <v>-</v>
      </c>
      <c r="AU88" s="3" t="str">
        <f t="shared" si="16"/>
        <v>-</v>
      </c>
      <c r="AV88" s="3" t="str">
        <f t="shared" si="17"/>
        <v>-</v>
      </c>
      <c r="AW88" s="3" t="str">
        <f t="shared" si="18"/>
        <v>-</v>
      </c>
      <c r="AY88" s="3" t="str">
        <f t="shared" si="19"/>
        <v>-</v>
      </c>
      <c r="AZ88" s="3" t="str">
        <f t="shared" si="20"/>
        <v>-</v>
      </c>
      <c r="BA88" s="3" t="str">
        <f t="shared" si="21"/>
        <v>-</v>
      </c>
      <c r="BB88" s="3" t="str">
        <f t="shared" si="22"/>
        <v>-</v>
      </c>
      <c r="BD88" s="3" t="str">
        <f t="shared" si="23"/>
        <v>-</v>
      </c>
      <c r="BE88" s="3" t="str">
        <f t="shared" si="24"/>
        <v>-</v>
      </c>
      <c r="BF88" s="3" t="str">
        <f t="shared" si="25"/>
        <v>-</v>
      </c>
      <c r="BG88" s="3" t="str">
        <f t="shared" si="26"/>
        <v>-</v>
      </c>
      <c r="BI88" s="3"/>
      <c r="BJ88" s="3"/>
      <c r="BK88" s="3"/>
      <c r="BL88" s="3"/>
      <c r="BN88" s="3" t="str">
        <f t="shared" si="27"/>
        <v>-</v>
      </c>
      <c r="BO88" s="3" t="str">
        <f t="shared" si="28"/>
        <v>-</v>
      </c>
      <c r="BP88" s="3" t="str">
        <f t="shared" si="29"/>
        <v>-</v>
      </c>
      <c r="BQ88" s="3" t="str">
        <f t="shared" si="30"/>
        <v>-</v>
      </c>
      <c r="BS88" s="3" t="str">
        <f t="shared" si="31"/>
        <v>-</v>
      </c>
      <c r="BT88" s="3" t="str">
        <f t="shared" si="32"/>
        <v>-</v>
      </c>
      <c r="BU88" s="3" t="str">
        <f t="shared" si="33"/>
        <v>-</v>
      </c>
      <c r="BV88" s="3" t="str">
        <f t="shared" si="34"/>
        <v>-</v>
      </c>
      <c r="BX88" s="3"/>
      <c r="BY88" s="3"/>
      <c r="BZ88" s="3"/>
      <c r="CA88" s="3"/>
    </row>
    <row r="89" spans="2:79">
      <c r="B89" s="3"/>
      <c r="C89" s="8"/>
      <c r="D89" s="16"/>
      <c r="E89" s="3"/>
      <c r="F89" s="3"/>
      <c r="G89" s="3"/>
      <c r="H89" s="17"/>
      <c r="I89" s="18"/>
      <c r="J89" s="19"/>
      <c r="K89" s="18"/>
      <c r="L89" s="17"/>
      <c r="M89" s="70"/>
      <c r="N89" s="70"/>
      <c r="O89" s="3"/>
      <c r="P89" s="3"/>
      <c r="Q89" s="3"/>
      <c r="R89" s="8"/>
      <c r="S89" s="8"/>
      <c r="AE89" s="3" t="str">
        <f t="shared" si="3"/>
        <v>-</v>
      </c>
      <c r="AF89" s="3" t="str">
        <f t="shared" si="4"/>
        <v>-</v>
      </c>
      <c r="AG89" s="3" t="str">
        <f t="shared" si="5"/>
        <v>-</v>
      </c>
      <c r="AH89" s="3" t="str">
        <f t="shared" si="6"/>
        <v>-</v>
      </c>
      <c r="AI89" s="3"/>
      <c r="AJ89" s="3" t="str">
        <f t="shared" si="7"/>
        <v>-</v>
      </c>
      <c r="AK89" s="3" t="str">
        <f t="shared" si="8"/>
        <v>-</v>
      </c>
      <c r="AL89" s="3" t="str">
        <f t="shared" si="9"/>
        <v>-</v>
      </c>
      <c r="AM89" s="3" t="str">
        <f t="shared" si="10"/>
        <v>-</v>
      </c>
      <c r="AN89" s="3"/>
      <c r="AO89" s="3" t="str">
        <f t="shared" si="11"/>
        <v>-</v>
      </c>
      <c r="AP89" s="3" t="str">
        <f t="shared" si="12"/>
        <v>-</v>
      </c>
      <c r="AQ89" s="3" t="str">
        <f t="shared" si="13"/>
        <v>-</v>
      </c>
      <c r="AR89" s="3" t="str">
        <f t="shared" si="14"/>
        <v>-</v>
      </c>
      <c r="AT89" s="3" t="str">
        <f t="shared" si="15"/>
        <v>-</v>
      </c>
      <c r="AU89" s="3" t="str">
        <f t="shared" si="16"/>
        <v>-</v>
      </c>
      <c r="AV89" s="3" t="str">
        <f t="shared" si="17"/>
        <v>-</v>
      </c>
      <c r="AW89" s="3" t="str">
        <f t="shared" si="18"/>
        <v>-</v>
      </c>
      <c r="AY89" s="3" t="str">
        <f t="shared" si="19"/>
        <v>-</v>
      </c>
      <c r="AZ89" s="3" t="str">
        <f t="shared" si="20"/>
        <v>-</v>
      </c>
      <c r="BA89" s="3" t="str">
        <f t="shared" si="21"/>
        <v>-</v>
      </c>
      <c r="BB89" s="3" t="str">
        <f t="shared" si="22"/>
        <v>-</v>
      </c>
      <c r="BD89" s="3" t="str">
        <f t="shared" si="23"/>
        <v>-</v>
      </c>
      <c r="BE89" s="3" t="str">
        <f t="shared" si="24"/>
        <v>-</v>
      </c>
      <c r="BF89" s="3" t="str">
        <f t="shared" si="25"/>
        <v>-</v>
      </c>
      <c r="BG89" s="3" t="str">
        <f t="shared" si="26"/>
        <v>-</v>
      </c>
      <c r="BI89" s="3"/>
      <c r="BJ89" s="3"/>
      <c r="BK89" s="3"/>
      <c r="BL89" s="3"/>
      <c r="BN89" s="3" t="str">
        <f t="shared" si="27"/>
        <v>-</v>
      </c>
      <c r="BO89" s="3" t="str">
        <f t="shared" si="28"/>
        <v>-</v>
      </c>
      <c r="BP89" s="3" t="str">
        <f t="shared" si="29"/>
        <v>-</v>
      </c>
      <c r="BQ89" s="3" t="str">
        <f t="shared" si="30"/>
        <v>-</v>
      </c>
      <c r="BS89" s="3" t="str">
        <f t="shared" si="31"/>
        <v>-</v>
      </c>
      <c r="BT89" s="3" t="str">
        <f t="shared" si="32"/>
        <v>-</v>
      </c>
      <c r="BU89" s="3" t="str">
        <f t="shared" si="33"/>
        <v>-</v>
      </c>
      <c r="BV89" s="3" t="str">
        <f t="shared" si="34"/>
        <v>-</v>
      </c>
      <c r="BX89" s="3"/>
      <c r="BY89" s="3"/>
      <c r="BZ89" s="3"/>
      <c r="CA89" s="3"/>
    </row>
    <row r="90" spans="2:79">
      <c r="B90" s="3"/>
      <c r="C90" s="8"/>
      <c r="D90" s="16"/>
      <c r="E90" s="3"/>
      <c r="F90" s="3"/>
      <c r="G90" s="3"/>
      <c r="H90" s="33"/>
      <c r="I90" s="18"/>
      <c r="J90" s="19"/>
      <c r="K90" s="18"/>
      <c r="L90" s="17"/>
      <c r="M90" s="70"/>
      <c r="N90" s="70"/>
      <c r="O90" s="3"/>
      <c r="P90" s="3"/>
      <c r="Q90" s="3"/>
      <c r="R90" s="8"/>
      <c r="S90" s="8"/>
      <c r="AE90" s="3" t="str">
        <f t="shared" si="3"/>
        <v>-</v>
      </c>
      <c r="AF90" s="3" t="str">
        <f t="shared" si="4"/>
        <v>-</v>
      </c>
      <c r="AG90" s="3" t="str">
        <f t="shared" si="5"/>
        <v>-</v>
      </c>
      <c r="AH90" s="3" t="str">
        <f t="shared" si="6"/>
        <v>-</v>
      </c>
      <c r="AI90" s="3"/>
      <c r="AJ90" s="3" t="str">
        <f t="shared" si="7"/>
        <v>-</v>
      </c>
      <c r="AK90" s="3" t="str">
        <f t="shared" si="8"/>
        <v>-</v>
      </c>
      <c r="AL90" s="3" t="str">
        <f t="shared" si="9"/>
        <v>-</v>
      </c>
      <c r="AM90" s="3" t="str">
        <f t="shared" si="10"/>
        <v>-</v>
      </c>
      <c r="AN90" s="3"/>
      <c r="AO90" s="3" t="str">
        <f t="shared" si="11"/>
        <v>-</v>
      </c>
      <c r="AP90" s="3" t="str">
        <f t="shared" si="12"/>
        <v>-</v>
      </c>
      <c r="AQ90" s="3" t="str">
        <f t="shared" si="13"/>
        <v>-</v>
      </c>
      <c r="AR90" s="3" t="str">
        <f t="shared" si="14"/>
        <v>-</v>
      </c>
      <c r="AT90" s="3" t="str">
        <f t="shared" si="15"/>
        <v>-</v>
      </c>
      <c r="AU90" s="3" t="str">
        <f t="shared" si="16"/>
        <v>-</v>
      </c>
      <c r="AV90" s="3" t="str">
        <f t="shared" si="17"/>
        <v>-</v>
      </c>
      <c r="AW90" s="3" t="str">
        <f t="shared" si="18"/>
        <v>-</v>
      </c>
      <c r="AY90" s="3" t="str">
        <f t="shared" si="19"/>
        <v>-</v>
      </c>
      <c r="AZ90" s="3" t="str">
        <f t="shared" si="20"/>
        <v>-</v>
      </c>
      <c r="BA90" s="3" t="str">
        <f t="shared" si="21"/>
        <v>-</v>
      </c>
      <c r="BB90" s="3" t="str">
        <f t="shared" si="22"/>
        <v>-</v>
      </c>
      <c r="BD90" s="3" t="str">
        <f t="shared" si="23"/>
        <v>-</v>
      </c>
      <c r="BE90" s="3" t="str">
        <f t="shared" si="24"/>
        <v>-</v>
      </c>
      <c r="BF90" s="3" t="str">
        <f t="shared" si="25"/>
        <v>-</v>
      </c>
      <c r="BG90" s="3" t="str">
        <f t="shared" si="26"/>
        <v>-</v>
      </c>
      <c r="BI90" s="3"/>
      <c r="BJ90" s="3"/>
      <c r="BK90" s="3"/>
      <c r="BL90" s="3"/>
      <c r="BN90" s="3" t="str">
        <f t="shared" si="27"/>
        <v>-</v>
      </c>
      <c r="BO90" s="3" t="str">
        <f t="shared" si="28"/>
        <v>-</v>
      </c>
      <c r="BP90" s="3" t="str">
        <f t="shared" si="29"/>
        <v>-</v>
      </c>
      <c r="BQ90" s="3" t="str">
        <f t="shared" si="30"/>
        <v>-</v>
      </c>
      <c r="BS90" s="3" t="str">
        <f t="shared" si="31"/>
        <v>-</v>
      </c>
      <c r="BT90" s="3" t="str">
        <f t="shared" si="32"/>
        <v>-</v>
      </c>
      <c r="BU90" s="3" t="str">
        <f t="shared" si="33"/>
        <v>-</v>
      </c>
      <c r="BV90" s="3" t="str">
        <f t="shared" si="34"/>
        <v>-</v>
      </c>
      <c r="BX90" s="3"/>
      <c r="BY90" s="3"/>
      <c r="BZ90" s="3"/>
      <c r="CA90" s="3"/>
    </row>
    <row r="91" spans="2:79">
      <c r="B91" s="15"/>
      <c r="C91" s="8"/>
      <c r="D91" s="16"/>
      <c r="E91" s="3"/>
      <c r="F91" s="3"/>
      <c r="G91" s="3"/>
      <c r="H91" s="33"/>
      <c r="I91" s="18"/>
      <c r="J91" s="19"/>
      <c r="K91" s="18"/>
      <c r="L91" s="17"/>
      <c r="M91" s="70"/>
      <c r="N91" s="70"/>
      <c r="O91" s="3"/>
      <c r="P91" s="3"/>
      <c r="Q91" s="3"/>
      <c r="R91" s="8"/>
      <c r="S91" s="8"/>
      <c r="AE91" s="3" t="str">
        <f t="shared" si="3"/>
        <v>-</v>
      </c>
      <c r="AF91" s="3" t="str">
        <f t="shared" si="4"/>
        <v>-</v>
      </c>
      <c r="AG91" s="3" t="str">
        <f t="shared" si="5"/>
        <v>-</v>
      </c>
      <c r="AH91" s="3" t="str">
        <f t="shared" si="6"/>
        <v>-</v>
      </c>
      <c r="AI91" s="3"/>
      <c r="AJ91" s="3" t="str">
        <f t="shared" si="7"/>
        <v>-</v>
      </c>
      <c r="AK91" s="3" t="str">
        <f t="shared" si="8"/>
        <v>-</v>
      </c>
      <c r="AL91" s="3" t="str">
        <f t="shared" si="9"/>
        <v>-</v>
      </c>
      <c r="AM91" s="3" t="str">
        <f t="shared" si="10"/>
        <v>-</v>
      </c>
      <c r="AN91" s="3"/>
      <c r="AO91" s="3" t="str">
        <f t="shared" si="11"/>
        <v>-</v>
      </c>
      <c r="AP91" s="3" t="str">
        <f t="shared" si="12"/>
        <v>-</v>
      </c>
      <c r="AQ91" s="3" t="str">
        <f t="shared" si="13"/>
        <v>-</v>
      </c>
      <c r="AR91" s="3" t="str">
        <f t="shared" si="14"/>
        <v>-</v>
      </c>
      <c r="AT91" s="3" t="str">
        <f t="shared" si="15"/>
        <v>-</v>
      </c>
      <c r="AU91" s="3" t="str">
        <f t="shared" si="16"/>
        <v>-</v>
      </c>
      <c r="AV91" s="3" t="str">
        <f t="shared" si="17"/>
        <v>-</v>
      </c>
      <c r="AW91" s="3" t="str">
        <f t="shared" si="18"/>
        <v>-</v>
      </c>
      <c r="AY91" s="3" t="str">
        <f t="shared" si="19"/>
        <v>-</v>
      </c>
      <c r="AZ91" s="3" t="str">
        <f t="shared" si="20"/>
        <v>-</v>
      </c>
      <c r="BA91" s="3" t="str">
        <f t="shared" si="21"/>
        <v>-</v>
      </c>
      <c r="BB91" s="3" t="str">
        <f t="shared" si="22"/>
        <v>-</v>
      </c>
      <c r="BD91" s="3" t="str">
        <f t="shared" si="23"/>
        <v>-</v>
      </c>
      <c r="BE91" s="3" t="str">
        <f t="shared" si="24"/>
        <v>-</v>
      </c>
      <c r="BF91" s="3" t="str">
        <f t="shared" si="25"/>
        <v>-</v>
      </c>
      <c r="BG91" s="3" t="str">
        <f t="shared" si="26"/>
        <v>-</v>
      </c>
      <c r="BI91" s="3"/>
      <c r="BJ91" s="3"/>
      <c r="BK91" s="3"/>
      <c r="BL91" s="3"/>
      <c r="BN91" s="3" t="str">
        <f t="shared" si="27"/>
        <v>-</v>
      </c>
      <c r="BO91" s="3" t="str">
        <f t="shared" si="28"/>
        <v>-</v>
      </c>
      <c r="BP91" s="3" t="str">
        <f t="shared" si="29"/>
        <v>-</v>
      </c>
      <c r="BQ91" s="3" t="str">
        <f t="shared" si="30"/>
        <v>-</v>
      </c>
      <c r="BS91" s="3" t="str">
        <f t="shared" si="31"/>
        <v>-</v>
      </c>
      <c r="BT91" s="3" t="str">
        <f t="shared" si="32"/>
        <v>-</v>
      </c>
      <c r="BU91" s="3" t="str">
        <f t="shared" si="33"/>
        <v>-</v>
      </c>
      <c r="BV91" s="3" t="str">
        <f t="shared" si="34"/>
        <v>-</v>
      </c>
      <c r="BX91" s="3"/>
      <c r="BY91" s="3"/>
      <c r="BZ91" s="3"/>
      <c r="CA91" s="3"/>
    </row>
    <row r="92" spans="2:79">
      <c r="B92" s="3"/>
      <c r="C92" s="8"/>
      <c r="D92" s="16"/>
      <c r="E92" s="3"/>
      <c r="F92" s="3"/>
      <c r="G92" s="3"/>
      <c r="H92" s="17"/>
      <c r="I92" s="18"/>
      <c r="J92" s="19"/>
      <c r="K92" s="18"/>
      <c r="L92" s="17"/>
      <c r="M92" s="70"/>
      <c r="N92" s="70"/>
      <c r="O92" s="3"/>
      <c r="P92" s="3"/>
      <c r="Q92" s="3"/>
      <c r="R92" s="8"/>
      <c r="S92" s="8"/>
      <c r="AE92" s="3" t="str">
        <f t="shared" si="3"/>
        <v>-</v>
      </c>
      <c r="AF92" s="3" t="str">
        <f t="shared" si="4"/>
        <v>-</v>
      </c>
      <c r="AG92" s="3" t="str">
        <f t="shared" si="5"/>
        <v>-</v>
      </c>
      <c r="AH92" s="3" t="str">
        <f t="shared" si="6"/>
        <v>-</v>
      </c>
      <c r="AI92" s="3"/>
      <c r="AJ92" s="3" t="str">
        <f t="shared" si="7"/>
        <v>-</v>
      </c>
      <c r="AK92" s="3" t="str">
        <f t="shared" si="8"/>
        <v>-</v>
      </c>
      <c r="AL92" s="3" t="str">
        <f t="shared" si="9"/>
        <v>-</v>
      </c>
      <c r="AM92" s="3" t="str">
        <f t="shared" si="10"/>
        <v>-</v>
      </c>
      <c r="AN92" s="3"/>
      <c r="AO92" s="3" t="str">
        <f t="shared" si="11"/>
        <v>-</v>
      </c>
      <c r="AP92" s="3" t="str">
        <f t="shared" si="12"/>
        <v>-</v>
      </c>
      <c r="AQ92" s="3" t="str">
        <f t="shared" si="13"/>
        <v>-</v>
      </c>
      <c r="AR92" s="3" t="str">
        <f t="shared" si="14"/>
        <v>-</v>
      </c>
      <c r="AT92" s="3" t="str">
        <f t="shared" si="15"/>
        <v>-</v>
      </c>
      <c r="AU92" s="3" t="str">
        <f t="shared" si="16"/>
        <v>-</v>
      </c>
      <c r="AV92" s="3" t="str">
        <f t="shared" si="17"/>
        <v>-</v>
      </c>
      <c r="AW92" s="3" t="str">
        <f t="shared" si="18"/>
        <v>-</v>
      </c>
      <c r="AY92" s="3" t="str">
        <f t="shared" si="19"/>
        <v>-</v>
      </c>
      <c r="AZ92" s="3" t="str">
        <f t="shared" si="20"/>
        <v>-</v>
      </c>
      <c r="BA92" s="3" t="str">
        <f t="shared" si="21"/>
        <v>-</v>
      </c>
      <c r="BB92" s="3" t="str">
        <f t="shared" si="22"/>
        <v>-</v>
      </c>
      <c r="BD92" s="3" t="str">
        <f t="shared" si="23"/>
        <v>-</v>
      </c>
      <c r="BE92" s="3" t="str">
        <f t="shared" si="24"/>
        <v>-</v>
      </c>
      <c r="BF92" s="3" t="str">
        <f t="shared" si="25"/>
        <v>-</v>
      </c>
      <c r="BG92" s="3" t="str">
        <f t="shared" si="26"/>
        <v>-</v>
      </c>
      <c r="BI92" s="3"/>
      <c r="BJ92" s="3"/>
      <c r="BK92" s="3"/>
      <c r="BL92" s="3"/>
      <c r="BN92" s="3" t="str">
        <f t="shared" si="27"/>
        <v>-</v>
      </c>
      <c r="BO92" s="3" t="str">
        <f t="shared" si="28"/>
        <v>-</v>
      </c>
      <c r="BP92" s="3" t="str">
        <f t="shared" si="29"/>
        <v>-</v>
      </c>
      <c r="BQ92" s="3" t="str">
        <f t="shared" si="30"/>
        <v>-</v>
      </c>
      <c r="BS92" s="3" t="str">
        <f t="shared" si="31"/>
        <v>-</v>
      </c>
      <c r="BT92" s="3" t="str">
        <f t="shared" si="32"/>
        <v>-</v>
      </c>
      <c r="BU92" s="3" t="str">
        <f t="shared" si="33"/>
        <v>-</v>
      </c>
      <c r="BV92" s="3" t="str">
        <f t="shared" si="34"/>
        <v>-</v>
      </c>
      <c r="BX92" s="3"/>
      <c r="BY92" s="3"/>
      <c r="BZ92" s="3"/>
      <c r="CA92" s="3"/>
    </row>
    <row r="93" spans="2:79">
      <c r="B93" s="3"/>
      <c r="C93" s="8"/>
      <c r="D93" s="16"/>
      <c r="E93" s="3"/>
      <c r="F93" s="3"/>
      <c r="G93" s="3"/>
      <c r="H93" s="17"/>
      <c r="I93" s="18"/>
      <c r="J93" s="19"/>
      <c r="K93" s="18"/>
      <c r="L93" s="17"/>
      <c r="M93" s="72"/>
      <c r="N93" s="72"/>
      <c r="O93" s="3"/>
      <c r="P93" s="3"/>
      <c r="Q93" s="3"/>
      <c r="R93" s="8"/>
      <c r="S93" s="8"/>
      <c r="AE93" s="3" t="str">
        <f t="shared" si="3"/>
        <v>-</v>
      </c>
      <c r="AF93" s="3" t="str">
        <f t="shared" si="4"/>
        <v>-</v>
      </c>
      <c r="AG93" s="3" t="str">
        <f t="shared" si="5"/>
        <v>-</v>
      </c>
      <c r="AH93" s="3" t="str">
        <f t="shared" si="6"/>
        <v>-</v>
      </c>
      <c r="AI93" s="3"/>
      <c r="AJ93" s="3" t="str">
        <f t="shared" si="7"/>
        <v>-</v>
      </c>
      <c r="AK93" s="3" t="str">
        <f t="shared" si="8"/>
        <v>-</v>
      </c>
      <c r="AL93" s="3" t="str">
        <f t="shared" si="9"/>
        <v>-</v>
      </c>
      <c r="AM93" s="3" t="str">
        <f t="shared" si="10"/>
        <v>-</v>
      </c>
      <c r="AN93" s="3"/>
      <c r="AO93" s="3" t="str">
        <f t="shared" si="11"/>
        <v>-</v>
      </c>
      <c r="AP93" s="3" t="str">
        <f t="shared" si="12"/>
        <v>-</v>
      </c>
      <c r="AQ93" s="3" t="str">
        <f t="shared" si="13"/>
        <v>-</v>
      </c>
      <c r="AR93" s="3" t="str">
        <f t="shared" si="14"/>
        <v>-</v>
      </c>
      <c r="AT93" s="3" t="str">
        <f t="shared" si="15"/>
        <v>-</v>
      </c>
      <c r="AU93" s="3" t="str">
        <f t="shared" si="16"/>
        <v>-</v>
      </c>
      <c r="AV93" s="3" t="str">
        <f t="shared" si="17"/>
        <v>-</v>
      </c>
      <c r="AW93" s="3" t="str">
        <f t="shared" si="18"/>
        <v>-</v>
      </c>
      <c r="AY93" s="3" t="str">
        <f t="shared" si="19"/>
        <v>-</v>
      </c>
      <c r="AZ93" s="3" t="str">
        <f t="shared" si="20"/>
        <v>-</v>
      </c>
      <c r="BA93" s="3" t="str">
        <f t="shared" si="21"/>
        <v>-</v>
      </c>
      <c r="BB93" s="3" t="str">
        <f t="shared" si="22"/>
        <v>-</v>
      </c>
      <c r="BD93" s="3" t="str">
        <f t="shared" si="23"/>
        <v>-</v>
      </c>
      <c r="BE93" s="3" t="str">
        <f t="shared" si="24"/>
        <v>-</v>
      </c>
      <c r="BF93" s="3" t="str">
        <f t="shared" si="25"/>
        <v>-</v>
      </c>
      <c r="BG93" s="3" t="str">
        <f t="shared" si="26"/>
        <v>-</v>
      </c>
      <c r="BI93" s="3"/>
      <c r="BJ93" s="3"/>
      <c r="BK93" s="3"/>
      <c r="BL93" s="3"/>
      <c r="BN93" s="3" t="str">
        <f t="shared" si="27"/>
        <v>-</v>
      </c>
      <c r="BO93" s="3" t="str">
        <f t="shared" si="28"/>
        <v>-</v>
      </c>
      <c r="BP93" s="3" t="str">
        <f t="shared" si="29"/>
        <v>-</v>
      </c>
      <c r="BQ93" s="3" t="str">
        <f t="shared" si="30"/>
        <v>-</v>
      </c>
      <c r="BS93" s="3" t="str">
        <f t="shared" si="31"/>
        <v>-</v>
      </c>
      <c r="BT93" s="3" t="str">
        <f t="shared" si="32"/>
        <v>-</v>
      </c>
      <c r="BU93" s="3" t="str">
        <f t="shared" si="33"/>
        <v>-</v>
      </c>
      <c r="BV93" s="3" t="str">
        <f t="shared" si="34"/>
        <v>-</v>
      </c>
      <c r="BX93" s="3"/>
      <c r="BY93" s="3"/>
      <c r="BZ93" s="3"/>
      <c r="CA93" s="3"/>
    </row>
    <row r="94" spans="2:79">
      <c r="B94" s="15"/>
      <c r="C94" s="8"/>
      <c r="D94" s="16"/>
      <c r="E94" s="3"/>
      <c r="F94" s="3"/>
      <c r="G94" s="3"/>
      <c r="H94" s="17"/>
      <c r="I94" s="18"/>
      <c r="J94" s="19"/>
      <c r="K94" s="18"/>
      <c r="L94" s="17"/>
      <c r="M94" s="70"/>
      <c r="N94" s="70"/>
      <c r="O94" s="3"/>
      <c r="P94" s="3"/>
      <c r="Q94" s="3"/>
      <c r="R94" s="8"/>
      <c r="S94" s="8"/>
      <c r="AE94" s="3" t="str">
        <f t="shared" si="3"/>
        <v>-</v>
      </c>
      <c r="AF94" s="3" t="str">
        <f t="shared" si="4"/>
        <v>-</v>
      </c>
      <c r="AG94" s="3" t="str">
        <f t="shared" si="5"/>
        <v>-</v>
      </c>
      <c r="AH94" s="3" t="str">
        <f t="shared" si="6"/>
        <v>-</v>
      </c>
      <c r="AI94" s="3"/>
      <c r="AJ94" s="3" t="str">
        <f t="shared" si="7"/>
        <v>-</v>
      </c>
      <c r="AK94" s="3" t="str">
        <f t="shared" si="8"/>
        <v>-</v>
      </c>
      <c r="AL94" s="3" t="str">
        <f t="shared" si="9"/>
        <v>-</v>
      </c>
      <c r="AM94" s="3" t="str">
        <f t="shared" si="10"/>
        <v>-</v>
      </c>
      <c r="AN94" s="3"/>
      <c r="AO94" s="3" t="str">
        <f t="shared" si="11"/>
        <v>-</v>
      </c>
      <c r="AP94" s="3" t="str">
        <f t="shared" si="12"/>
        <v>-</v>
      </c>
      <c r="AQ94" s="3" t="str">
        <f t="shared" si="13"/>
        <v>-</v>
      </c>
      <c r="AR94" s="3" t="str">
        <f t="shared" si="14"/>
        <v>-</v>
      </c>
      <c r="AT94" s="3" t="str">
        <f t="shared" si="15"/>
        <v>-</v>
      </c>
      <c r="AU94" s="3" t="str">
        <f t="shared" si="16"/>
        <v>-</v>
      </c>
      <c r="AV94" s="3" t="str">
        <f t="shared" si="17"/>
        <v>-</v>
      </c>
      <c r="AW94" s="3" t="str">
        <f t="shared" si="18"/>
        <v>-</v>
      </c>
      <c r="AY94" s="3" t="str">
        <f t="shared" si="19"/>
        <v>-</v>
      </c>
      <c r="AZ94" s="3" t="str">
        <f t="shared" si="20"/>
        <v>-</v>
      </c>
      <c r="BA94" s="3" t="str">
        <f t="shared" si="21"/>
        <v>-</v>
      </c>
      <c r="BB94" s="3" t="str">
        <f t="shared" si="22"/>
        <v>-</v>
      </c>
      <c r="BD94" s="3" t="str">
        <f t="shared" si="23"/>
        <v>-</v>
      </c>
      <c r="BE94" s="3" t="str">
        <f t="shared" si="24"/>
        <v>-</v>
      </c>
      <c r="BF94" s="3" t="str">
        <f t="shared" si="25"/>
        <v>-</v>
      </c>
      <c r="BG94" s="3" t="str">
        <f t="shared" si="26"/>
        <v>-</v>
      </c>
      <c r="BI94" s="3"/>
      <c r="BJ94" s="3"/>
      <c r="BK94" s="3"/>
      <c r="BL94" s="3"/>
      <c r="BN94" s="3" t="str">
        <f t="shared" si="27"/>
        <v>-</v>
      </c>
      <c r="BO94" s="3" t="str">
        <f t="shared" si="28"/>
        <v>-</v>
      </c>
      <c r="BP94" s="3" t="str">
        <f t="shared" si="29"/>
        <v>-</v>
      </c>
      <c r="BQ94" s="3" t="str">
        <f t="shared" si="30"/>
        <v>-</v>
      </c>
      <c r="BS94" s="3" t="str">
        <f t="shared" si="31"/>
        <v>-</v>
      </c>
      <c r="BT94" s="3" t="str">
        <f t="shared" si="32"/>
        <v>-</v>
      </c>
      <c r="BU94" s="3" t="str">
        <f t="shared" si="33"/>
        <v>-</v>
      </c>
      <c r="BV94" s="3" t="str">
        <f t="shared" si="34"/>
        <v>-</v>
      </c>
      <c r="BX94" s="3"/>
      <c r="BY94" s="3"/>
      <c r="BZ94" s="3"/>
      <c r="CA94" s="3"/>
    </row>
    <row r="95" spans="2:79">
      <c r="B95" s="15"/>
      <c r="C95" s="8"/>
      <c r="D95" s="16"/>
      <c r="E95" s="3"/>
      <c r="F95" s="3"/>
      <c r="G95" s="3"/>
      <c r="H95" s="17"/>
      <c r="I95" s="18"/>
      <c r="J95" s="19"/>
      <c r="K95" s="18"/>
      <c r="L95" s="17"/>
      <c r="M95" s="70"/>
      <c r="N95" s="70"/>
      <c r="O95" s="3"/>
      <c r="P95" s="3"/>
      <c r="Q95" s="3"/>
      <c r="R95" s="8"/>
      <c r="S95" s="8"/>
      <c r="AE95" s="3" t="str">
        <f t="shared" ref="AE95:AE102" si="35">IF(I22="","-",IF(F31="Sibbamåla",I22,"-"))</f>
        <v>-</v>
      </c>
      <c r="AF95" s="3" t="str">
        <f t="shared" ref="AF95:AF102" si="36">IF(K22="","-",IF(G31="Sibbamåla",K22,"-"))</f>
        <v>-</v>
      </c>
      <c r="AG95" s="3" t="str">
        <f t="shared" si="5"/>
        <v>-</v>
      </c>
      <c r="AH95" s="3" t="str">
        <f t="shared" si="6"/>
        <v>-</v>
      </c>
      <c r="AI95" s="3"/>
      <c r="AJ95" s="3" t="str">
        <f t="shared" ref="AJ95:AJ102" si="37">IF(I22="","-",IF(F31="Dynapac Hsc",I22,"-"))</f>
        <v>-</v>
      </c>
      <c r="AK95" s="3" t="str">
        <f t="shared" ref="AK95:AK102" si="38">IF(K22="","-",IF(G31="Dynapac Hsc",K22,"-"))</f>
        <v>-</v>
      </c>
      <c r="AL95" s="3" t="str">
        <f t="shared" si="9"/>
        <v>-</v>
      </c>
      <c r="AM95" s="3" t="str">
        <f t="shared" si="10"/>
        <v>-</v>
      </c>
      <c r="AN95" s="3"/>
      <c r="AO95" s="3" t="str">
        <f t="shared" ref="AO95:AO102" si="39">IF(I22="","-",IF(F31="Korpen Åseda",I22,"-"))</f>
        <v>-</v>
      </c>
      <c r="AP95" s="3" t="str">
        <f t="shared" ref="AP95:AP102" si="40">IF(K22="","-",IF(G31="Korpen Åseda",K22,"-"))</f>
        <v>-</v>
      </c>
      <c r="AQ95" s="3" t="str">
        <f t="shared" si="13"/>
        <v>-</v>
      </c>
      <c r="AR95" s="3" t="str">
        <f t="shared" si="14"/>
        <v>-</v>
      </c>
      <c r="AT95" s="3" t="str">
        <f t="shared" ref="AT95:AT102" si="41">IF(I22="","-",IF(F31="växjö hsk 1",I22,"-"))</f>
        <v>-</v>
      </c>
      <c r="AU95" s="3" t="str">
        <f t="shared" ref="AU95:AU102" si="42">IF(K22="","-",IF(G31="växjö hsk 1",K22,"-"))</f>
        <v>-</v>
      </c>
      <c r="AV95" s="3" t="str">
        <f t="shared" si="17"/>
        <v>-</v>
      </c>
      <c r="AW95" s="3" t="str">
        <f t="shared" si="18"/>
        <v>-</v>
      </c>
      <c r="AY95" s="3" t="str">
        <f t="shared" ref="AY95:AY102" si="43">IF(I22="","-",IF(F31="Carlskrona Hsc",I22,"-"))</f>
        <v>-</v>
      </c>
      <c r="AZ95" s="3" t="str">
        <f t="shared" ref="AZ95:AZ102" si="44">IF(K22="","-",IF(G31="Carlskrona Hsc",K22,"-"))</f>
        <v>-</v>
      </c>
      <c r="BA95" s="3" t="str">
        <f t="shared" si="21"/>
        <v>-</v>
      </c>
      <c r="BB95" s="3" t="str">
        <f t="shared" si="22"/>
        <v>-</v>
      </c>
      <c r="BD95" s="3" t="str">
        <f t="shared" ref="BD95:BD102" si="45">IF(I22="","-",IF(F31="Korpen Nybro",I22,"-"))</f>
        <v>-</v>
      </c>
      <c r="BE95" s="3" t="str">
        <f t="shared" ref="BE95:BE102" si="46">IF(K22="","-",IF(G31="Korpen Nybro",K22,"-"))</f>
        <v>-</v>
      </c>
      <c r="BF95" s="3" t="str">
        <f t="shared" si="25"/>
        <v>-</v>
      </c>
      <c r="BG95" s="3" t="str">
        <f t="shared" si="26"/>
        <v>-</v>
      </c>
      <c r="BI95" s="3"/>
      <c r="BJ95" s="3"/>
      <c r="BK95" s="3"/>
      <c r="BL95" s="3"/>
      <c r="BN95" s="3" t="str">
        <f t="shared" ref="BN95:BN102" si="47">IF(I22="","-",IF(F31="Lanternan 1",I22,"-"))</f>
        <v>-</v>
      </c>
      <c r="BO95" s="3" t="str">
        <f t="shared" ref="BO95:BO102" si="48">IF(K22="","-",IF(G31="Lanternan 1",K22,"-"))</f>
        <v>-</v>
      </c>
      <c r="BP95" s="3" t="str">
        <f t="shared" si="29"/>
        <v>-</v>
      </c>
      <c r="BQ95" s="3" t="str">
        <f t="shared" si="30"/>
        <v>-</v>
      </c>
      <c r="BS95" s="3" t="str">
        <f t="shared" ref="BS95:BS102" si="49">IF(I22="","-",IF(F31="Tingsryd hsc 1",I22,"-"))</f>
        <v>-</v>
      </c>
      <c r="BT95" s="3" t="str">
        <f t="shared" ref="BT95:BT102" si="50">IF(K22="","-",IF(G31="Tingsryd hsc 1",K22,"-"))</f>
        <v>-</v>
      </c>
      <c r="BU95" s="3" t="str">
        <f t="shared" si="33"/>
        <v>-</v>
      </c>
      <c r="BV95" s="3" t="str">
        <f t="shared" si="34"/>
        <v>-</v>
      </c>
      <c r="BX95" s="3"/>
      <c r="BY95" s="3"/>
      <c r="BZ95" s="3"/>
      <c r="CA95" s="3"/>
    </row>
    <row r="96" spans="2:79">
      <c r="B96" s="15"/>
      <c r="C96" s="8"/>
      <c r="D96" s="16"/>
      <c r="E96" s="3"/>
      <c r="F96" s="3"/>
      <c r="G96" s="3"/>
      <c r="H96" s="17"/>
      <c r="I96" s="18"/>
      <c r="J96" s="19"/>
      <c r="K96" s="18"/>
      <c r="L96" s="17"/>
      <c r="M96" s="70"/>
      <c r="N96" s="70"/>
      <c r="O96" s="3"/>
      <c r="P96" s="3"/>
      <c r="Q96" s="3"/>
      <c r="R96" s="8"/>
      <c r="S96" s="8"/>
      <c r="AE96" s="3" t="str">
        <f t="shared" si="35"/>
        <v>-</v>
      </c>
      <c r="AF96" s="3" t="str">
        <f t="shared" si="36"/>
        <v>-</v>
      </c>
      <c r="AG96" s="3" t="str">
        <f t="shared" si="5"/>
        <v>-</v>
      </c>
      <c r="AH96" s="3" t="str">
        <f t="shared" si="6"/>
        <v>-</v>
      </c>
      <c r="AI96" s="3"/>
      <c r="AJ96" s="3" t="str">
        <f t="shared" si="37"/>
        <v>-</v>
      </c>
      <c r="AK96" s="3" t="str">
        <f t="shared" si="38"/>
        <v>-</v>
      </c>
      <c r="AL96" s="3" t="str">
        <f t="shared" si="9"/>
        <v>-</v>
      </c>
      <c r="AM96" s="3" t="str">
        <f t="shared" si="10"/>
        <v>-</v>
      </c>
      <c r="AN96" s="3"/>
      <c r="AO96" s="3" t="str">
        <f t="shared" si="39"/>
        <v>-</v>
      </c>
      <c r="AP96" s="3" t="str">
        <f t="shared" si="40"/>
        <v>-</v>
      </c>
      <c r="AQ96" s="3" t="str">
        <f t="shared" si="13"/>
        <v>-</v>
      </c>
      <c r="AR96" s="3" t="str">
        <f t="shared" si="14"/>
        <v>-</v>
      </c>
      <c r="AT96" s="3" t="str">
        <f t="shared" si="41"/>
        <v>-</v>
      </c>
      <c r="AU96" s="3" t="str">
        <f t="shared" si="42"/>
        <v>-</v>
      </c>
      <c r="AV96" s="3" t="str">
        <f t="shared" si="17"/>
        <v>-</v>
      </c>
      <c r="AW96" s="3" t="str">
        <f t="shared" si="18"/>
        <v>-</v>
      </c>
      <c r="AY96" s="3" t="str">
        <f t="shared" si="43"/>
        <v>-</v>
      </c>
      <c r="AZ96" s="3" t="str">
        <f t="shared" si="44"/>
        <v>-</v>
      </c>
      <c r="BA96" s="3" t="str">
        <f t="shared" si="21"/>
        <v>-</v>
      </c>
      <c r="BB96" s="3" t="str">
        <f t="shared" si="22"/>
        <v>-</v>
      </c>
      <c r="BD96" s="3" t="str">
        <f t="shared" si="45"/>
        <v>-</v>
      </c>
      <c r="BE96" s="3" t="str">
        <f t="shared" si="46"/>
        <v>-</v>
      </c>
      <c r="BF96" s="3" t="str">
        <f t="shared" si="25"/>
        <v>-</v>
      </c>
      <c r="BG96" s="3" t="str">
        <f t="shared" si="26"/>
        <v>-</v>
      </c>
      <c r="BI96" s="3"/>
      <c r="BJ96" s="3"/>
      <c r="BK96" s="3"/>
      <c r="BL96" s="3"/>
      <c r="BN96" s="3" t="str">
        <f t="shared" si="47"/>
        <v>-</v>
      </c>
      <c r="BO96" s="3" t="str">
        <f t="shared" si="48"/>
        <v>-</v>
      </c>
      <c r="BP96" s="3" t="str">
        <f t="shared" si="29"/>
        <v>-</v>
      </c>
      <c r="BQ96" s="3" t="str">
        <f t="shared" si="30"/>
        <v>-</v>
      </c>
      <c r="BS96" s="3" t="str">
        <f t="shared" si="49"/>
        <v>-</v>
      </c>
      <c r="BT96" s="3" t="str">
        <f t="shared" si="50"/>
        <v>-</v>
      </c>
      <c r="BU96" s="3" t="str">
        <f t="shared" si="33"/>
        <v>-</v>
      </c>
      <c r="BV96" s="3" t="str">
        <f t="shared" si="34"/>
        <v>-</v>
      </c>
      <c r="BX96" s="3"/>
      <c r="BY96" s="3"/>
      <c r="BZ96" s="3"/>
      <c r="CA96" s="3"/>
    </row>
    <row r="97" spans="2:79">
      <c r="B97" s="3"/>
      <c r="C97" s="8"/>
      <c r="D97" s="16"/>
      <c r="E97" s="3"/>
      <c r="F97" s="3"/>
      <c r="G97" s="3"/>
      <c r="H97" s="17"/>
      <c r="I97" s="18"/>
      <c r="J97" s="19"/>
      <c r="K97" s="18"/>
      <c r="L97" s="17"/>
      <c r="M97" s="70"/>
      <c r="N97" s="70"/>
      <c r="O97" s="3"/>
      <c r="P97" s="3"/>
      <c r="Q97" s="3"/>
      <c r="R97" s="8"/>
      <c r="S97" s="8"/>
      <c r="AE97" s="3" t="str">
        <f t="shared" si="35"/>
        <v>-</v>
      </c>
      <c r="AF97" s="3" t="str">
        <f t="shared" si="36"/>
        <v>-</v>
      </c>
      <c r="AG97" s="3" t="str">
        <f t="shared" si="5"/>
        <v>-</v>
      </c>
      <c r="AH97" s="3" t="str">
        <f t="shared" si="6"/>
        <v>-</v>
      </c>
      <c r="AI97" s="3"/>
      <c r="AJ97" s="3" t="str">
        <f t="shared" si="37"/>
        <v>-</v>
      </c>
      <c r="AK97" s="3" t="str">
        <f t="shared" si="38"/>
        <v>-</v>
      </c>
      <c r="AL97" s="3" t="str">
        <f t="shared" si="9"/>
        <v>-</v>
      </c>
      <c r="AM97" s="3" t="str">
        <f t="shared" si="10"/>
        <v>-</v>
      </c>
      <c r="AN97" s="3"/>
      <c r="AO97" s="3" t="str">
        <f t="shared" si="39"/>
        <v>-</v>
      </c>
      <c r="AP97" s="3" t="str">
        <f t="shared" si="40"/>
        <v>-</v>
      </c>
      <c r="AQ97" s="3" t="str">
        <f t="shared" si="13"/>
        <v>-</v>
      </c>
      <c r="AR97" s="3" t="str">
        <f t="shared" si="14"/>
        <v>-</v>
      </c>
      <c r="AT97" s="3" t="str">
        <f t="shared" si="41"/>
        <v>-</v>
      </c>
      <c r="AU97" s="3" t="str">
        <f t="shared" si="42"/>
        <v>-</v>
      </c>
      <c r="AV97" s="3" t="str">
        <f t="shared" si="17"/>
        <v>-</v>
      </c>
      <c r="AW97" s="3" t="str">
        <f t="shared" si="18"/>
        <v>-</v>
      </c>
      <c r="AY97" s="3" t="str">
        <f t="shared" si="43"/>
        <v>-</v>
      </c>
      <c r="AZ97" s="3" t="str">
        <f t="shared" si="44"/>
        <v>-</v>
      </c>
      <c r="BA97" s="3" t="str">
        <f t="shared" si="21"/>
        <v>-</v>
      </c>
      <c r="BB97" s="3" t="str">
        <f t="shared" si="22"/>
        <v>-</v>
      </c>
      <c r="BD97" s="3" t="str">
        <f t="shared" si="45"/>
        <v>-</v>
      </c>
      <c r="BE97" s="3" t="str">
        <f t="shared" si="46"/>
        <v>-</v>
      </c>
      <c r="BF97" s="3" t="str">
        <f t="shared" si="25"/>
        <v>-</v>
      </c>
      <c r="BG97" s="3" t="str">
        <f t="shared" si="26"/>
        <v>-</v>
      </c>
      <c r="BI97" s="3"/>
      <c r="BJ97" s="3"/>
      <c r="BK97" s="3"/>
      <c r="BL97" s="3"/>
      <c r="BN97" s="3" t="str">
        <f t="shared" si="47"/>
        <v>-</v>
      </c>
      <c r="BO97" s="3" t="str">
        <f t="shared" si="48"/>
        <v>-</v>
      </c>
      <c r="BP97" s="3" t="str">
        <f t="shared" si="29"/>
        <v>-</v>
      </c>
      <c r="BQ97" s="3" t="str">
        <f t="shared" si="30"/>
        <v>-</v>
      </c>
      <c r="BS97" s="3" t="str">
        <f t="shared" si="49"/>
        <v>-</v>
      </c>
      <c r="BT97" s="3" t="str">
        <f t="shared" si="50"/>
        <v>-</v>
      </c>
      <c r="BU97" s="3" t="str">
        <f t="shared" si="33"/>
        <v>-</v>
      </c>
      <c r="BV97" s="3" t="str">
        <f t="shared" si="34"/>
        <v>-</v>
      </c>
      <c r="BX97" s="3"/>
      <c r="BY97" s="3"/>
      <c r="BZ97" s="3"/>
      <c r="CA97" s="3"/>
    </row>
    <row r="98" spans="2:79">
      <c r="B98" s="3"/>
      <c r="C98" s="8"/>
      <c r="D98" s="16"/>
      <c r="E98" s="3"/>
      <c r="F98" s="3"/>
      <c r="G98" s="3"/>
      <c r="H98" s="17"/>
      <c r="I98" s="18"/>
      <c r="J98" s="19"/>
      <c r="K98" s="18"/>
      <c r="L98" s="17"/>
      <c r="M98" s="70"/>
      <c r="N98" s="70"/>
      <c r="O98" s="3"/>
      <c r="P98" s="3"/>
      <c r="Q98" s="3"/>
      <c r="R98" s="8"/>
      <c r="S98" s="8"/>
      <c r="AE98" s="3" t="str">
        <f t="shared" si="35"/>
        <v>-</v>
      </c>
      <c r="AF98" s="3" t="str">
        <f t="shared" si="36"/>
        <v>-</v>
      </c>
      <c r="AG98" s="3" t="str">
        <f t="shared" si="5"/>
        <v>-</v>
      </c>
      <c r="AH98" s="3" t="str">
        <f t="shared" si="6"/>
        <v>-</v>
      </c>
      <c r="AI98" s="3"/>
      <c r="AJ98" s="3" t="str">
        <f t="shared" si="37"/>
        <v>-</v>
      </c>
      <c r="AK98" s="3" t="str">
        <f t="shared" si="38"/>
        <v>-</v>
      </c>
      <c r="AL98" s="3" t="str">
        <f t="shared" si="9"/>
        <v>-</v>
      </c>
      <c r="AM98" s="3" t="str">
        <f t="shared" si="10"/>
        <v>-</v>
      </c>
      <c r="AN98" s="3"/>
      <c r="AO98" s="3" t="str">
        <f t="shared" si="39"/>
        <v>-</v>
      </c>
      <c r="AP98" s="3" t="str">
        <f t="shared" si="40"/>
        <v>-</v>
      </c>
      <c r="AQ98" s="3" t="str">
        <f t="shared" si="13"/>
        <v>-</v>
      </c>
      <c r="AR98" s="3" t="str">
        <f t="shared" si="14"/>
        <v>-</v>
      </c>
      <c r="AT98" s="3" t="str">
        <f t="shared" si="41"/>
        <v>-</v>
      </c>
      <c r="AU98" s="3" t="str">
        <f t="shared" si="42"/>
        <v>-</v>
      </c>
      <c r="AV98" s="3" t="str">
        <f t="shared" si="17"/>
        <v>-</v>
      </c>
      <c r="AW98" s="3" t="str">
        <f t="shared" si="18"/>
        <v>-</v>
      </c>
      <c r="AY98" s="3" t="str">
        <f t="shared" si="43"/>
        <v>-</v>
      </c>
      <c r="AZ98" s="3" t="str">
        <f t="shared" si="44"/>
        <v>-</v>
      </c>
      <c r="BA98" s="3" t="str">
        <f t="shared" si="21"/>
        <v>-</v>
      </c>
      <c r="BB98" s="3" t="str">
        <f t="shared" si="22"/>
        <v>-</v>
      </c>
      <c r="BD98" s="3" t="str">
        <f t="shared" si="45"/>
        <v>-</v>
      </c>
      <c r="BE98" s="3" t="str">
        <f t="shared" si="46"/>
        <v>-</v>
      </c>
      <c r="BF98" s="3" t="str">
        <f t="shared" si="25"/>
        <v>-</v>
      </c>
      <c r="BG98" s="3" t="str">
        <f t="shared" si="26"/>
        <v>-</v>
      </c>
      <c r="BI98" s="3"/>
      <c r="BJ98" s="3"/>
      <c r="BK98" s="3"/>
      <c r="BL98" s="3"/>
      <c r="BN98" s="3" t="str">
        <f t="shared" si="47"/>
        <v>-</v>
      </c>
      <c r="BO98" s="3" t="str">
        <f t="shared" si="48"/>
        <v>-</v>
      </c>
      <c r="BP98" s="3" t="str">
        <f t="shared" si="29"/>
        <v>-</v>
      </c>
      <c r="BQ98" s="3" t="str">
        <f t="shared" si="30"/>
        <v>-</v>
      </c>
      <c r="BS98" s="3" t="str">
        <f t="shared" si="49"/>
        <v>-</v>
      </c>
      <c r="BT98" s="3" t="str">
        <f t="shared" si="50"/>
        <v>-</v>
      </c>
      <c r="BU98" s="3" t="str">
        <f t="shared" si="33"/>
        <v>-</v>
      </c>
      <c r="BV98" s="3" t="str">
        <f t="shared" si="34"/>
        <v>-</v>
      </c>
      <c r="BX98" s="3"/>
      <c r="BY98" s="3"/>
      <c r="BZ98" s="3"/>
      <c r="CA98" s="3"/>
    </row>
    <row r="99" spans="2:79">
      <c r="B99" s="15"/>
      <c r="C99" s="8"/>
      <c r="D99" s="16"/>
      <c r="E99" s="3"/>
      <c r="F99" s="3"/>
      <c r="G99" s="3"/>
      <c r="H99" s="17"/>
      <c r="I99" s="18"/>
      <c r="J99" s="19"/>
      <c r="K99" s="18"/>
      <c r="L99" s="17"/>
      <c r="M99" s="72"/>
      <c r="N99" s="72"/>
      <c r="O99" s="3"/>
      <c r="P99" s="3"/>
      <c r="Q99" s="3"/>
      <c r="R99" s="8"/>
      <c r="S99" s="8"/>
      <c r="AE99" s="3" t="str">
        <f t="shared" si="35"/>
        <v>-</v>
      </c>
      <c r="AF99" s="3" t="str">
        <f t="shared" si="36"/>
        <v>-</v>
      </c>
      <c r="AG99" s="3" t="str">
        <f t="shared" si="5"/>
        <v>-</v>
      </c>
      <c r="AH99" s="3" t="str">
        <f t="shared" si="6"/>
        <v>-</v>
      </c>
      <c r="AI99" s="3"/>
      <c r="AJ99" s="3" t="str">
        <f t="shared" si="37"/>
        <v>-</v>
      </c>
      <c r="AK99" s="3" t="str">
        <f t="shared" si="38"/>
        <v>-</v>
      </c>
      <c r="AL99" s="3" t="str">
        <f t="shared" si="9"/>
        <v>-</v>
      </c>
      <c r="AM99" s="3" t="str">
        <f t="shared" si="10"/>
        <v>-</v>
      </c>
      <c r="AN99" s="3"/>
      <c r="AO99" s="3" t="str">
        <f t="shared" si="39"/>
        <v>-</v>
      </c>
      <c r="AP99" s="3" t="str">
        <f t="shared" si="40"/>
        <v>-</v>
      </c>
      <c r="AQ99" s="3" t="str">
        <f t="shared" si="13"/>
        <v>-</v>
      </c>
      <c r="AR99" s="3" t="str">
        <f t="shared" si="14"/>
        <v>-</v>
      </c>
      <c r="AT99" s="3" t="str">
        <f t="shared" si="41"/>
        <v>-</v>
      </c>
      <c r="AU99" s="3" t="str">
        <f t="shared" si="42"/>
        <v>-</v>
      </c>
      <c r="AV99" s="3" t="str">
        <f t="shared" si="17"/>
        <v>-</v>
      </c>
      <c r="AW99" s="3" t="str">
        <f t="shared" si="18"/>
        <v>-</v>
      </c>
      <c r="AY99" s="3" t="str">
        <f t="shared" si="43"/>
        <v>-</v>
      </c>
      <c r="AZ99" s="3" t="str">
        <f t="shared" si="44"/>
        <v>-</v>
      </c>
      <c r="BA99" s="3" t="str">
        <f t="shared" si="21"/>
        <v>-</v>
      </c>
      <c r="BB99" s="3" t="str">
        <f t="shared" si="22"/>
        <v>-</v>
      </c>
      <c r="BD99" s="3" t="str">
        <f t="shared" si="45"/>
        <v>-</v>
      </c>
      <c r="BE99" s="3" t="str">
        <f t="shared" si="46"/>
        <v>-</v>
      </c>
      <c r="BF99" s="3" t="str">
        <f t="shared" si="25"/>
        <v>-</v>
      </c>
      <c r="BG99" s="3" t="str">
        <f t="shared" si="26"/>
        <v>-</v>
      </c>
      <c r="BI99" s="3"/>
      <c r="BJ99" s="3"/>
      <c r="BK99" s="3"/>
      <c r="BL99" s="3"/>
      <c r="BN99" s="3" t="str">
        <f t="shared" si="47"/>
        <v>-</v>
      </c>
      <c r="BO99" s="3" t="str">
        <f t="shared" si="48"/>
        <v>-</v>
      </c>
      <c r="BP99" s="3" t="str">
        <f t="shared" si="29"/>
        <v>-</v>
      </c>
      <c r="BQ99" s="3" t="str">
        <f t="shared" si="30"/>
        <v>-</v>
      </c>
      <c r="BS99" s="3" t="str">
        <f t="shared" si="49"/>
        <v>-</v>
      </c>
      <c r="BT99" s="3" t="str">
        <f t="shared" si="50"/>
        <v>-</v>
      </c>
      <c r="BU99" s="3" t="str">
        <f t="shared" si="33"/>
        <v>-</v>
      </c>
      <c r="BV99" s="3" t="str">
        <f t="shared" si="34"/>
        <v>-</v>
      </c>
      <c r="BX99" s="3"/>
      <c r="BY99" s="3"/>
      <c r="BZ99" s="3"/>
      <c r="CA99" s="3"/>
    </row>
    <row r="100" spans="2:79">
      <c r="B100" s="3"/>
      <c r="C100" s="8"/>
      <c r="D100" s="16"/>
      <c r="E100" s="3"/>
      <c r="F100" s="3"/>
      <c r="G100" s="3"/>
      <c r="H100" s="17"/>
      <c r="I100" s="18"/>
      <c r="J100" s="19"/>
      <c r="K100" s="18"/>
      <c r="L100" s="17"/>
      <c r="M100" s="70"/>
      <c r="N100" s="70"/>
      <c r="O100" s="3"/>
      <c r="P100" s="3"/>
      <c r="Q100" s="3"/>
      <c r="R100" s="8"/>
      <c r="S100" s="8"/>
      <c r="AE100" s="3" t="str">
        <f t="shared" si="35"/>
        <v>-</v>
      </c>
      <c r="AF100" s="3" t="str">
        <f t="shared" si="36"/>
        <v>-</v>
      </c>
      <c r="AG100" s="3" t="str">
        <f t="shared" si="5"/>
        <v>-</v>
      </c>
      <c r="AH100" s="3" t="str">
        <f t="shared" si="6"/>
        <v>-</v>
      </c>
      <c r="AI100" s="3"/>
      <c r="AJ100" s="3" t="str">
        <f t="shared" si="37"/>
        <v>-</v>
      </c>
      <c r="AK100" s="3" t="str">
        <f t="shared" si="38"/>
        <v>-</v>
      </c>
      <c r="AL100" s="3" t="str">
        <f t="shared" si="9"/>
        <v>-</v>
      </c>
      <c r="AM100" s="3" t="str">
        <f t="shared" si="10"/>
        <v>-</v>
      </c>
      <c r="AN100" s="3"/>
      <c r="AO100" s="3" t="str">
        <f t="shared" si="39"/>
        <v>-</v>
      </c>
      <c r="AP100" s="3" t="str">
        <f t="shared" si="40"/>
        <v>-</v>
      </c>
      <c r="AQ100" s="3" t="str">
        <f t="shared" si="13"/>
        <v>-</v>
      </c>
      <c r="AR100" s="3" t="str">
        <f t="shared" si="14"/>
        <v>-</v>
      </c>
      <c r="AT100" s="3" t="str">
        <f t="shared" si="41"/>
        <v>-</v>
      </c>
      <c r="AU100" s="3" t="str">
        <f t="shared" si="42"/>
        <v>-</v>
      </c>
      <c r="AV100" s="3" t="str">
        <f t="shared" si="17"/>
        <v>-</v>
      </c>
      <c r="AW100" s="3" t="str">
        <f t="shared" si="18"/>
        <v>-</v>
      </c>
      <c r="AY100" s="3" t="str">
        <f t="shared" si="43"/>
        <v>-</v>
      </c>
      <c r="AZ100" s="3" t="str">
        <f t="shared" si="44"/>
        <v>-</v>
      </c>
      <c r="BA100" s="3" t="str">
        <f t="shared" si="21"/>
        <v>-</v>
      </c>
      <c r="BB100" s="3" t="str">
        <f t="shared" si="22"/>
        <v>-</v>
      </c>
      <c r="BD100" s="3" t="str">
        <f t="shared" si="45"/>
        <v>-</v>
      </c>
      <c r="BE100" s="3" t="str">
        <f t="shared" si="46"/>
        <v>-</v>
      </c>
      <c r="BF100" s="3" t="str">
        <f t="shared" si="25"/>
        <v>-</v>
      </c>
      <c r="BG100" s="3" t="str">
        <f t="shared" si="26"/>
        <v>-</v>
      </c>
      <c r="BI100" s="3"/>
      <c r="BJ100" s="3"/>
      <c r="BK100" s="3"/>
      <c r="BL100" s="3"/>
      <c r="BN100" s="3" t="str">
        <f t="shared" si="47"/>
        <v>-</v>
      </c>
      <c r="BO100" s="3" t="str">
        <f t="shared" si="48"/>
        <v>-</v>
      </c>
      <c r="BP100" s="3" t="str">
        <f t="shared" si="29"/>
        <v>-</v>
      </c>
      <c r="BQ100" s="3" t="str">
        <f t="shared" si="30"/>
        <v>-</v>
      </c>
      <c r="BS100" s="3" t="str">
        <f t="shared" si="49"/>
        <v>-</v>
      </c>
      <c r="BT100" s="3" t="str">
        <f t="shared" si="50"/>
        <v>-</v>
      </c>
      <c r="BU100" s="3" t="str">
        <f t="shared" si="33"/>
        <v>-</v>
      </c>
      <c r="BV100" s="3" t="str">
        <f t="shared" si="34"/>
        <v>-</v>
      </c>
      <c r="BX100" s="3"/>
      <c r="BY100" s="3"/>
      <c r="BZ100" s="3"/>
      <c r="CA100" s="3"/>
    </row>
    <row r="101" spans="2:79">
      <c r="B101" s="8"/>
      <c r="C101" s="3"/>
      <c r="D101" s="16"/>
      <c r="E101" s="3"/>
      <c r="F101" s="3"/>
      <c r="G101" s="3"/>
      <c r="H101" s="17"/>
      <c r="I101" s="18"/>
      <c r="J101" s="19"/>
      <c r="K101" s="18"/>
      <c r="L101" s="2"/>
      <c r="M101" s="70"/>
      <c r="N101" s="70"/>
      <c r="O101" s="3"/>
      <c r="P101" s="3"/>
      <c r="Q101" s="3"/>
      <c r="R101" s="8"/>
      <c r="S101" s="8"/>
      <c r="AE101" s="3" t="str">
        <f t="shared" si="35"/>
        <v>-</v>
      </c>
      <c r="AF101" s="3" t="str">
        <f t="shared" si="36"/>
        <v>-</v>
      </c>
      <c r="AG101" s="3" t="str">
        <f t="shared" si="5"/>
        <v>-</v>
      </c>
      <c r="AH101" s="3" t="str">
        <f t="shared" si="6"/>
        <v>-</v>
      </c>
      <c r="AI101" s="3"/>
      <c r="AJ101" s="3" t="str">
        <f t="shared" si="37"/>
        <v>-</v>
      </c>
      <c r="AK101" s="3" t="str">
        <f t="shared" si="38"/>
        <v>-</v>
      </c>
      <c r="AL101" s="3" t="str">
        <f t="shared" si="9"/>
        <v>-</v>
      </c>
      <c r="AM101" s="3" t="str">
        <f t="shared" si="10"/>
        <v>-</v>
      </c>
      <c r="AN101" s="3"/>
      <c r="AO101" s="3" t="str">
        <f t="shared" si="39"/>
        <v>-</v>
      </c>
      <c r="AP101" s="3" t="str">
        <f t="shared" si="40"/>
        <v>-</v>
      </c>
      <c r="AQ101" s="3" t="str">
        <f t="shared" si="13"/>
        <v>-</v>
      </c>
      <c r="AR101" s="3" t="str">
        <f t="shared" si="14"/>
        <v>-</v>
      </c>
      <c r="AT101" s="3" t="str">
        <f t="shared" si="41"/>
        <v>-</v>
      </c>
      <c r="AU101" s="3" t="str">
        <f t="shared" si="42"/>
        <v>-</v>
      </c>
      <c r="AV101" s="3" t="str">
        <f t="shared" si="17"/>
        <v>-</v>
      </c>
      <c r="AW101" s="3" t="str">
        <f t="shared" si="18"/>
        <v>-</v>
      </c>
      <c r="AY101" s="3" t="str">
        <f t="shared" si="43"/>
        <v>-</v>
      </c>
      <c r="AZ101" s="3" t="str">
        <f t="shared" si="44"/>
        <v>-</v>
      </c>
      <c r="BA101" s="3" t="str">
        <f t="shared" si="21"/>
        <v>-</v>
      </c>
      <c r="BB101" s="3" t="str">
        <f t="shared" si="22"/>
        <v>-</v>
      </c>
      <c r="BD101" s="3" t="str">
        <f t="shared" si="45"/>
        <v>-</v>
      </c>
      <c r="BE101" s="3" t="str">
        <f t="shared" si="46"/>
        <v>-</v>
      </c>
      <c r="BF101" s="3" t="str">
        <f t="shared" si="25"/>
        <v>-</v>
      </c>
      <c r="BG101" s="3" t="str">
        <f t="shared" si="26"/>
        <v>-</v>
      </c>
      <c r="BI101" s="3"/>
      <c r="BJ101" s="3"/>
      <c r="BK101" s="3"/>
      <c r="BL101" s="3"/>
      <c r="BN101" s="3" t="str">
        <f t="shared" si="47"/>
        <v>-</v>
      </c>
      <c r="BO101" s="3" t="str">
        <f t="shared" si="48"/>
        <v>-</v>
      </c>
      <c r="BP101" s="3" t="str">
        <f t="shared" si="29"/>
        <v>-</v>
      </c>
      <c r="BQ101" s="3" t="str">
        <f t="shared" si="30"/>
        <v>-</v>
      </c>
      <c r="BS101" s="3" t="str">
        <f t="shared" si="49"/>
        <v>-</v>
      </c>
      <c r="BT101" s="3" t="str">
        <f t="shared" si="50"/>
        <v>-</v>
      </c>
      <c r="BU101" s="3" t="str">
        <f t="shared" si="33"/>
        <v>-</v>
      </c>
      <c r="BV101" s="3" t="str">
        <f t="shared" si="34"/>
        <v>-</v>
      </c>
      <c r="BX101" s="3"/>
      <c r="BY101" s="3"/>
      <c r="BZ101" s="3"/>
      <c r="CA101" s="3"/>
    </row>
    <row r="102" spans="2:79">
      <c r="B102" s="3"/>
      <c r="C102" s="3"/>
      <c r="D102" s="16"/>
      <c r="E102" s="3"/>
      <c r="F102" s="3"/>
      <c r="G102" s="3"/>
      <c r="H102" s="17"/>
      <c r="I102" s="3"/>
      <c r="J102" s="19"/>
      <c r="K102" s="3"/>
      <c r="L102" s="17"/>
      <c r="M102" s="70"/>
      <c r="N102" s="70"/>
      <c r="O102" s="3"/>
      <c r="P102" s="3"/>
      <c r="Q102" s="3"/>
      <c r="R102" s="8"/>
      <c r="S102" s="8"/>
      <c r="AE102" s="3" t="str">
        <f t="shared" si="35"/>
        <v>-</v>
      </c>
      <c r="AF102" s="3" t="str">
        <f t="shared" si="36"/>
        <v>-</v>
      </c>
      <c r="AG102" s="3" t="str">
        <f t="shared" si="5"/>
        <v>-</v>
      </c>
      <c r="AH102" s="3" t="str">
        <f t="shared" si="6"/>
        <v>-</v>
      </c>
      <c r="AI102" s="3"/>
      <c r="AJ102" s="3" t="str">
        <f t="shared" si="37"/>
        <v>-</v>
      </c>
      <c r="AK102" s="3" t="str">
        <f t="shared" si="38"/>
        <v>-</v>
      </c>
      <c r="AL102" s="3" t="str">
        <f t="shared" si="9"/>
        <v>-</v>
      </c>
      <c r="AM102" s="3" t="str">
        <f t="shared" si="10"/>
        <v>-</v>
      </c>
      <c r="AN102" s="3"/>
      <c r="AO102" s="3" t="str">
        <f t="shared" si="39"/>
        <v>-</v>
      </c>
      <c r="AP102" s="3" t="str">
        <f t="shared" si="40"/>
        <v>-</v>
      </c>
      <c r="AQ102" s="3" t="str">
        <f t="shared" si="13"/>
        <v>-</v>
      </c>
      <c r="AR102" s="3" t="str">
        <f t="shared" si="14"/>
        <v>-</v>
      </c>
      <c r="AT102" s="3" t="str">
        <f t="shared" si="41"/>
        <v>-</v>
      </c>
      <c r="AU102" s="3" t="str">
        <f t="shared" si="42"/>
        <v>-</v>
      </c>
      <c r="AV102" s="3" t="str">
        <f t="shared" si="17"/>
        <v>-</v>
      </c>
      <c r="AW102" s="3" t="str">
        <f t="shared" si="18"/>
        <v>-</v>
      </c>
      <c r="AY102" s="3" t="str">
        <f t="shared" si="43"/>
        <v>-</v>
      </c>
      <c r="AZ102" s="3" t="str">
        <f t="shared" si="44"/>
        <v>-</v>
      </c>
      <c r="BA102" s="3" t="str">
        <f t="shared" si="21"/>
        <v>-</v>
      </c>
      <c r="BB102" s="3" t="str">
        <f t="shared" si="22"/>
        <v>-</v>
      </c>
      <c r="BD102" s="3" t="str">
        <f t="shared" si="45"/>
        <v>-</v>
      </c>
      <c r="BE102" s="3" t="str">
        <f t="shared" si="46"/>
        <v>-</v>
      </c>
      <c r="BF102" s="3" t="str">
        <f t="shared" si="25"/>
        <v>-</v>
      </c>
      <c r="BG102" s="3" t="str">
        <f t="shared" si="26"/>
        <v>-</v>
      </c>
      <c r="BI102" s="3"/>
      <c r="BJ102" s="3"/>
      <c r="BK102" s="3"/>
      <c r="BL102" s="3"/>
      <c r="BN102" s="3" t="str">
        <f t="shared" si="47"/>
        <v>-</v>
      </c>
      <c r="BO102" s="3" t="str">
        <f t="shared" si="48"/>
        <v>-</v>
      </c>
      <c r="BP102" s="3" t="str">
        <f t="shared" si="29"/>
        <v>-</v>
      </c>
      <c r="BQ102" s="3" t="str">
        <f t="shared" si="30"/>
        <v>-</v>
      </c>
      <c r="BS102" s="3" t="str">
        <f t="shared" si="49"/>
        <v>-</v>
      </c>
      <c r="BT102" s="3" t="str">
        <f t="shared" si="50"/>
        <v>-</v>
      </c>
      <c r="BU102" s="3" t="str">
        <f t="shared" si="33"/>
        <v>-</v>
      </c>
      <c r="BV102" s="3" t="str">
        <f t="shared" si="34"/>
        <v>-</v>
      </c>
      <c r="BX102" s="3"/>
      <c r="BY102" s="3"/>
      <c r="BZ102" s="3"/>
      <c r="CA102" s="3"/>
    </row>
    <row r="103" spans="2:79">
      <c r="B103" s="15"/>
      <c r="C103" s="8"/>
      <c r="D103" s="16"/>
      <c r="E103" s="3"/>
      <c r="F103" s="3"/>
      <c r="G103" s="3"/>
      <c r="H103" s="17"/>
      <c r="I103" s="18"/>
      <c r="J103" s="19"/>
      <c r="K103" s="18"/>
      <c r="L103" s="17"/>
      <c r="M103" s="70"/>
      <c r="N103" s="70"/>
      <c r="O103" s="3"/>
      <c r="P103" s="3"/>
      <c r="Q103" s="3"/>
      <c r="R103" s="8"/>
      <c r="S103" s="8"/>
      <c r="AE103" s="3" t="str">
        <f t="shared" si="3"/>
        <v>-</v>
      </c>
      <c r="AF103" s="3" t="str">
        <f t="shared" si="4"/>
        <v>-</v>
      </c>
      <c r="AG103" s="3" t="str">
        <f t="shared" si="5"/>
        <v>-</v>
      </c>
      <c r="AH103" s="3" t="str">
        <f t="shared" si="6"/>
        <v>-</v>
      </c>
      <c r="AI103" s="3"/>
      <c r="AJ103" s="3" t="str">
        <f t="shared" si="7"/>
        <v>-</v>
      </c>
      <c r="AK103" s="3" t="str">
        <f t="shared" si="8"/>
        <v>-</v>
      </c>
      <c r="AL103" s="3" t="str">
        <f t="shared" si="9"/>
        <v>-</v>
      </c>
      <c r="AM103" s="3" t="str">
        <f t="shared" si="10"/>
        <v>-</v>
      </c>
      <c r="AN103" s="3"/>
      <c r="AO103" s="3" t="str">
        <f t="shared" si="11"/>
        <v>-</v>
      </c>
      <c r="AP103" s="3" t="str">
        <f t="shared" si="12"/>
        <v>-</v>
      </c>
      <c r="AQ103" s="3" t="str">
        <f t="shared" si="13"/>
        <v>-</v>
      </c>
      <c r="AR103" s="3" t="str">
        <f t="shared" si="14"/>
        <v>-</v>
      </c>
      <c r="AT103" s="3" t="str">
        <f t="shared" si="15"/>
        <v>-</v>
      </c>
      <c r="AU103" s="3" t="str">
        <f t="shared" si="16"/>
        <v>-</v>
      </c>
      <c r="AV103" s="3" t="str">
        <f t="shared" si="17"/>
        <v>-</v>
      </c>
      <c r="AW103" s="3" t="str">
        <f t="shared" si="18"/>
        <v>-</v>
      </c>
      <c r="AY103" s="3" t="str">
        <f t="shared" si="19"/>
        <v>-</v>
      </c>
      <c r="AZ103" s="3" t="str">
        <f t="shared" si="20"/>
        <v>-</v>
      </c>
      <c r="BA103" s="3" t="str">
        <f t="shared" si="21"/>
        <v>-</v>
      </c>
      <c r="BB103" s="3" t="str">
        <f t="shared" si="22"/>
        <v>-</v>
      </c>
      <c r="BD103" s="3" t="str">
        <f t="shared" si="23"/>
        <v>-</v>
      </c>
      <c r="BE103" s="3" t="str">
        <f t="shared" si="24"/>
        <v>-</v>
      </c>
      <c r="BF103" s="3" t="str">
        <f t="shared" si="25"/>
        <v>-</v>
      </c>
      <c r="BG103" s="3" t="str">
        <f t="shared" si="26"/>
        <v>-</v>
      </c>
      <c r="BI103" s="3"/>
      <c r="BJ103" s="3"/>
      <c r="BK103" s="3"/>
      <c r="BL103" s="3"/>
      <c r="BN103" s="3" t="str">
        <f t="shared" si="27"/>
        <v>-</v>
      </c>
      <c r="BO103" s="3" t="str">
        <f t="shared" si="28"/>
        <v>-</v>
      </c>
      <c r="BP103" s="3" t="str">
        <f t="shared" si="29"/>
        <v>-</v>
      </c>
      <c r="BQ103" s="3" t="str">
        <f t="shared" si="30"/>
        <v>-</v>
      </c>
      <c r="BS103" s="3" t="str">
        <f t="shared" si="31"/>
        <v>-</v>
      </c>
      <c r="BT103" s="3" t="str">
        <f t="shared" si="32"/>
        <v>-</v>
      </c>
      <c r="BU103" s="3" t="str">
        <f t="shared" si="33"/>
        <v>-</v>
      </c>
      <c r="BV103" s="3" t="str">
        <f t="shared" si="34"/>
        <v>-</v>
      </c>
      <c r="BX103" s="3"/>
      <c r="BY103" s="3"/>
      <c r="BZ103" s="3"/>
      <c r="CA103" s="3"/>
    </row>
    <row r="104" spans="2:79">
      <c r="B104" s="8"/>
      <c r="C104" s="3"/>
      <c r="D104" s="16"/>
      <c r="E104" s="3"/>
      <c r="F104" s="30"/>
      <c r="G104" s="3"/>
      <c r="H104" s="17"/>
      <c r="I104" s="18"/>
      <c r="J104" s="19"/>
      <c r="K104" s="18"/>
      <c r="L104" s="25"/>
      <c r="M104" s="70"/>
      <c r="N104" s="70"/>
      <c r="O104" s="3"/>
      <c r="P104" s="3"/>
      <c r="Q104" s="3"/>
      <c r="R104" s="8"/>
      <c r="S104" s="8"/>
      <c r="AE104" s="3" t="str">
        <f>IF(I31="","-",IF(#REF!="Sibbamåla",I31,"-"))</f>
        <v>-</v>
      </c>
      <c r="AF104" s="3" t="str">
        <f>IF(K31="","-",IF(#REF!="Sibbamåla",K31,"-"))</f>
        <v>-</v>
      </c>
      <c r="AG104" s="3" t="str">
        <f t="shared" si="5"/>
        <v>-</v>
      </c>
      <c r="AH104" s="3" t="str">
        <f t="shared" si="6"/>
        <v>-</v>
      </c>
      <c r="AI104" s="3"/>
      <c r="AJ104" s="3" t="str">
        <f>IF(I31="","-",IF(#REF!="Dynapac Hsc",I31,"-"))</f>
        <v>-</v>
      </c>
      <c r="AK104" s="3" t="str">
        <f>IF(K31="","-",IF(#REF!="Dynapac Hsc",K31,"-"))</f>
        <v>-</v>
      </c>
      <c r="AL104" s="3" t="str">
        <f t="shared" si="9"/>
        <v>-</v>
      </c>
      <c r="AM104" s="3" t="str">
        <f t="shared" si="10"/>
        <v>-</v>
      </c>
      <c r="AN104" s="3"/>
      <c r="AO104" s="3" t="str">
        <f>IF(I31="","-",IF(#REF!="Korpen Åseda",I31,"-"))</f>
        <v>-</v>
      </c>
      <c r="AP104" s="3" t="str">
        <f>IF(K31="","-",IF(#REF!="Korpen Åseda",K31,"-"))</f>
        <v>-</v>
      </c>
      <c r="AQ104" s="3" t="str">
        <f t="shared" si="13"/>
        <v>-</v>
      </c>
      <c r="AR104" s="3" t="str">
        <f t="shared" si="14"/>
        <v>-</v>
      </c>
      <c r="AT104" s="3" t="str">
        <f>IF(I31="","-",IF(#REF!="växjö hsk 1",I31,"-"))</f>
        <v>-</v>
      </c>
      <c r="AU104" s="3" t="str">
        <f>IF(K31="","-",IF(#REF!="växjö hsk 1",K31,"-"))</f>
        <v>-</v>
      </c>
      <c r="AV104" s="3" t="str">
        <f t="shared" si="17"/>
        <v>-</v>
      </c>
      <c r="AW104" s="3" t="str">
        <f t="shared" si="18"/>
        <v>-</v>
      </c>
      <c r="AY104" s="3" t="str">
        <f>IF(I31="","-",IF(#REF!="Carlskrona Hsc",I31,"-"))</f>
        <v>-</v>
      </c>
      <c r="AZ104" s="3" t="str">
        <f>IF(K31="","-",IF(#REF!="Carlskrona Hsc",K31,"-"))</f>
        <v>-</v>
      </c>
      <c r="BA104" s="3" t="str">
        <f t="shared" si="21"/>
        <v>-</v>
      </c>
      <c r="BB104" s="3" t="str">
        <f t="shared" si="22"/>
        <v>-</v>
      </c>
      <c r="BD104" s="3" t="str">
        <f>IF(I31="","-",IF(#REF!="Korpen Nybro",I31,"-"))</f>
        <v>-</v>
      </c>
      <c r="BE104" s="3" t="str">
        <f>IF(K31="","-",IF(#REF!="Korpen Nybro",K31,"-"))</f>
        <v>-</v>
      </c>
      <c r="BF104" s="3" t="str">
        <f t="shared" si="25"/>
        <v>-</v>
      </c>
      <c r="BG104" s="3" t="str">
        <f t="shared" si="26"/>
        <v>-</v>
      </c>
      <c r="BI104" s="3"/>
      <c r="BJ104" s="3"/>
      <c r="BK104" s="3"/>
      <c r="BL104" s="3"/>
      <c r="BN104" s="3" t="str">
        <f>IF(I31="","-",IF(#REF!="Lanternan 1",I31,"-"))</f>
        <v>-</v>
      </c>
      <c r="BO104" s="3" t="str">
        <f>IF(K31="","-",IF(#REF!="Lanternan 1",K31,"-"))</f>
        <v>-</v>
      </c>
      <c r="BP104" s="3" t="str">
        <f t="shared" si="29"/>
        <v>-</v>
      </c>
      <c r="BQ104" s="3" t="str">
        <f t="shared" si="30"/>
        <v>-</v>
      </c>
      <c r="BS104" s="3" t="str">
        <f>IF(I31="","-",IF(#REF!="Tingsryd hsc 1",I31,"-"))</f>
        <v>-</v>
      </c>
      <c r="BT104" s="3" t="str">
        <f>IF(K31="","-",IF(#REF!="Tingsryd hsc 1",K31,"-"))</f>
        <v>-</v>
      </c>
      <c r="BU104" s="3" t="str">
        <f t="shared" si="33"/>
        <v>-</v>
      </c>
      <c r="BV104" s="3" t="str">
        <f t="shared" si="34"/>
        <v>-</v>
      </c>
      <c r="BX104" s="3"/>
      <c r="BY104" s="3"/>
      <c r="BZ104" s="3"/>
      <c r="CA104" s="3"/>
    </row>
    <row r="105" spans="2:79">
      <c r="B105" s="15"/>
      <c r="C105" s="3"/>
      <c r="D105" s="16"/>
      <c r="E105" s="3"/>
      <c r="F105" s="3"/>
      <c r="G105" s="3"/>
      <c r="H105" s="17"/>
      <c r="I105" s="18"/>
      <c r="J105" s="19"/>
      <c r="K105" s="18"/>
      <c r="L105" s="17"/>
      <c r="M105" s="72"/>
      <c r="N105" s="72"/>
      <c r="O105" s="3"/>
      <c r="P105" s="3"/>
      <c r="Q105" s="3"/>
      <c r="R105" s="8"/>
      <c r="S105" s="8"/>
      <c r="AE105" s="3" t="str">
        <f>IF(I32="","-",IF(#REF!="Sibbamåla",I32,"-"))</f>
        <v>-</v>
      </c>
      <c r="AF105" s="3" t="str">
        <f>IF(K32="","-",IF(#REF!="Sibbamåla",K32,"-"))</f>
        <v>-</v>
      </c>
      <c r="AG105" s="3" t="str">
        <f t="shared" si="5"/>
        <v>-</v>
      </c>
      <c r="AH105" s="3" t="str">
        <f t="shared" si="6"/>
        <v>-</v>
      </c>
      <c r="AI105" s="3"/>
      <c r="AJ105" s="3" t="str">
        <f>IF(I32="","-",IF(#REF!="Dynapac Hsc",I32,"-"))</f>
        <v>-</v>
      </c>
      <c r="AK105" s="3" t="str">
        <f>IF(K32="","-",IF(#REF!="Dynapac Hsc",K32,"-"))</f>
        <v>-</v>
      </c>
      <c r="AL105" s="3" t="str">
        <f t="shared" si="9"/>
        <v>-</v>
      </c>
      <c r="AM105" s="3" t="str">
        <f t="shared" si="10"/>
        <v>-</v>
      </c>
      <c r="AN105" s="3"/>
      <c r="AO105" s="3" t="str">
        <f>IF(I32="","-",IF(#REF!="Korpen Åseda",I32,"-"))</f>
        <v>-</v>
      </c>
      <c r="AP105" s="3" t="str">
        <f>IF(K32="","-",IF(#REF!="Korpen Åseda",K32,"-"))</f>
        <v>-</v>
      </c>
      <c r="AQ105" s="3" t="str">
        <f t="shared" si="13"/>
        <v>-</v>
      </c>
      <c r="AR105" s="3" t="str">
        <f t="shared" si="14"/>
        <v>-</v>
      </c>
      <c r="AT105" s="3" t="str">
        <f>IF(I32="","-",IF(#REF!="växjö hsk 1",I32,"-"))</f>
        <v>-</v>
      </c>
      <c r="AU105" s="3" t="str">
        <f>IF(K32="","-",IF(#REF!="växjö hsk 1",K32,"-"))</f>
        <v>-</v>
      </c>
      <c r="AV105" s="3" t="str">
        <f t="shared" si="17"/>
        <v>-</v>
      </c>
      <c r="AW105" s="3" t="str">
        <f t="shared" si="18"/>
        <v>-</v>
      </c>
      <c r="AY105" s="3" t="str">
        <f>IF(I32="","-",IF(#REF!="Carlskrona Hsc",I32,"-"))</f>
        <v>-</v>
      </c>
      <c r="AZ105" s="3" t="str">
        <f>IF(K32="","-",IF(#REF!="Carlskrona Hsc",K32,"-"))</f>
        <v>-</v>
      </c>
      <c r="BA105" s="3" t="str">
        <f t="shared" si="21"/>
        <v>-</v>
      </c>
      <c r="BB105" s="3" t="str">
        <f t="shared" si="22"/>
        <v>-</v>
      </c>
      <c r="BD105" s="3" t="str">
        <f>IF(I32="","-",IF(#REF!="Korpen Nybro",I32,"-"))</f>
        <v>-</v>
      </c>
      <c r="BE105" s="3" t="str">
        <f>IF(K32="","-",IF(#REF!="Korpen Nybro",K32,"-"))</f>
        <v>-</v>
      </c>
      <c r="BF105" s="3" t="str">
        <f t="shared" si="25"/>
        <v>-</v>
      </c>
      <c r="BG105" s="3" t="str">
        <f t="shared" si="26"/>
        <v>-</v>
      </c>
      <c r="BI105" s="3"/>
      <c r="BJ105" s="3"/>
      <c r="BK105" s="3"/>
      <c r="BL105" s="3"/>
      <c r="BN105" s="3" t="str">
        <f>IF(I32="","-",IF(#REF!="Lanternan 1",I32,"-"))</f>
        <v>-</v>
      </c>
      <c r="BO105" s="3" t="str">
        <f>IF(K32="","-",IF(#REF!="Lanternan 1",K32,"-"))</f>
        <v>-</v>
      </c>
      <c r="BP105" s="3" t="str">
        <f t="shared" si="29"/>
        <v>-</v>
      </c>
      <c r="BQ105" s="3" t="str">
        <f t="shared" si="30"/>
        <v>-</v>
      </c>
      <c r="BS105" s="3" t="str">
        <f>IF(I32="","-",IF(#REF!="Tingsryd hsc 1",I32,"-"))</f>
        <v>-</v>
      </c>
      <c r="BT105" s="3" t="str">
        <f>IF(K32="","-",IF(#REF!="Tingsryd hsc 1",K32,"-"))</f>
        <v>-</v>
      </c>
      <c r="BU105" s="3" t="str">
        <f t="shared" si="33"/>
        <v>-</v>
      </c>
      <c r="BV105" s="3" t="str">
        <f t="shared" si="34"/>
        <v>-</v>
      </c>
      <c r="BX105" s="3"/>
      <c r="BY105" s="3"/>
      <c r="BZ105" s="3"/>
      <c r="CA105" s="3"/>
    </row>
    <row r="106" spans="2:79">
      <c r="B106" s="15"/>
      <c r="C106" s="3"/>
      <c r="D106" s="16"/>
      <c r="E106" s="3"/>
      <c r="F106" s="3"/>
      <c r="G106" s="3"/>
      <c r="H106" s="17"/>
      <c r="I106" s="3"/>
      <c r="J106" s="19"/>
      <c r="K106" s="3"/>
      <c r="L106" s="17"/>
      <c r="M106" s="70"/>
      <c r="N106" s="70"/>
      <c r="O106" s="3"/>
      <c r="P106" s="3"/>
      <c r="Q106" s="3"/>
      <c r="R106" s="8"/>
      <c r="S106" s="8"/>
      <c r="AE106" s="3" t="str">
        <f>IF(I33="","-",IF(#REF!="Sibbamåla",I33,"-"))</f>
        <v>-</v>
      </c>
      <c r="AF106" s="3" t="str">
        <f>IF(K33="","-",IF(#REF!="Sibbamåla",K33,"-"))</f>
        <v>-</v>
      </c>
      <c r="AG106" s="3" t="str">
        <f t="shared" si="5"/>
        <v>-</v>
      </c>
      <c r="AH106" s="3" t="str">
        <f t="shared" si="6"/>
        <v>-</v>
      </c>
      <c r="AI106" s="3"/>
      <c r="AJ106" s="3" t="str">
        <f>IF(I33="","-",IF(#REF!="Dynapac Hsc",I33,"-"))</f>
        <v>-</v>
      </c>
      <c r="AK106" s="3" t="str">
        <f>IF(K33="","-",IF(#REF!="Dynapac Hsc",K33,"-"))</f>
        <v>-</v>
      </c>
      <c r="AL106" s="3" t="str">
        <f t="shared" si="9"/>
        <v>-</v>
      </c>
      <c r="AM106" s="3" t="str">
        <f t="shared" si="10"/>
        <v>-</v>
      </c>
      <c r="AN106" s="3"/>
      <c r="AO106" s="3" t="str">
        <f>IF(I33="","-",IF(#REF!="Korpen Åseda",I33,"-"))</f>
        <v>-</v>
      </c>
      <c r="AP106" s="3" t="str">
        <f>IF(K33="","-",IF(#REF!="Korpen Åseda",K33,"-"))</f>
        <v>-</v>
      </c>
      <c r="AQ106" s="3" t="str">
        <f t="shared" si="13"/>
        <v>-</v>
      </c>
      <c r="AR106" s="3" t="str">
        <f t="shared" si="14"/>
        <v>-</v>
      </c>
      <c r="AT106" s="3" t="str">
        <f>IF(I33="","-",IF(#REF!="växjö hsk 1",I33,"-"))</f>
        <v>-</v>
      </c>
      <c r="AU106" s="3" t="str">
        <f>IF(K33="","-",IF(#REF!="växjö hsk 1",K33,"-"))</f>
        <v>-</v>
      </c>
      <c r="AV106" s="3" t="str">
        <f t="shared" si="17"/>
        <v>-</v>
      </c>
      <c r="AW106" s="3" t="str">
        <f t="shared" si="18"/>
        <v>-</v>
      </c>
      <c r="AY106" s="3" t="str">
        <f>IF(I33="","-",IF(#REF!="Carlskrona Hsc",I33,"-"))</f>
        <v>-</v>
      </c>
      <c r="AZ106" s="3" t="str">
        <f>IF(K33="","-",IF(#REF!="Carlskrona Hsc",K33,"-"))</f>
        <v>-</v>
      </c>
      <c r="BA106" s="3" t="str">
        <f t="shared" si="21"/>
        <v>-</v>
      </c>
      <c r="BB106" s="3" t="str">
        <f t="shared" si="22"/>
        <v>-</v>
      </c>
      <c r="BD106" s="3" t="str">
        <f>IF(I33="","-",IF(#REF!="Korpen Nybro",I33,"-"))</f>
        <v>-</v>
      </c>
      <c r="BE106" s="3" t="str">
        <f>IF(K33="","-",IF(#REF!="Korpen Nybro",K33,"-"))</f>
        <v>-</v>
      </c>
      <c r="BF106" s="3" t="str">
        <f t="shared" si="25"/>
        <v>-</v>
      </c>
      <c r="BG106" s="3" t="str">
        <f t="shared" si="26"/>
        <v>-</v>
      </c>
      <c r="BI106" s="3"/>
      <c r="BJ106" s="3"/>
      <c r="BK106" s="3"/>
      <c r="BL106" s="3"/>
      <c r="BN106" s="3" t="str">
        <f>IF(I33="","-",IF(#REF!="Lanternan 1",I33,"-"))</f>
        <v>-</v>
      </c>
      <c r="BO106" s="3" t="str">
        <f>IF(K33="","-",IF(#REF!="Lanternan 1",K33,"-"))</f>
        <v>-</v>
      </c>
      <c r="BP106" s="3" t="str">
        <f t="shared" si="29"/>
        <v>-</v>
      </c>
      <c r="BQ106" s="3" t="str">
        <f t="shared" si="30"/>
        <v>-</v>
      </c>
      <c r="BS106" s="3" t="str">
        <f>IF(I33="","-",IF(#REF!="Tingsryd hsc 1",I33,"-"))</f>
        <v>-</v>
      </c>
      <c r="BT106" s="3" t="str">
        <f>IF(K33="","-",IF(#REF!="Tingsryd hsc 1",K33,"-"))</f>
        <v>-</v>
      </c>
      <c r="BU106" s="3" t="str">
        <f t="shared" si="33"/>
        <v>-</v>
      </c>
      <c r="BV106" s="3" t="str">
        <f t="shared" si="34"/>
        <v>-</v>
      </c>
      <c r="BX106" s="3"/>
      <c r="BY106" s="3"/>
      <c r="BZ106" s="3"/>
      <c r="CA106" s="3"/>
    </row>
    <row r="107" spans="2:79">
      <c r="B107" s="15"/>
      <c r="C107" s="3"/>
      <c r="D107" s="16"/>
      <c r="E107" s="3"/>
      <c r="F107" s="3"/>
      <c r="G107" s="3"/>
      <c r="H107" s="17"/>
      <c r="I107" s="3"/>
      <c r="J107" s="19"/>
      <c r="K107" s="3"/>
      <c r="L107" s="17"/>
      <c r="M107" s="70"/>
      <c r="N107" s="70"/>
      <c r="O107" s="3"/>
      <c r="P107" s="3"/>
      <c r="Q107" s="3"/>
      <c r="R107" s="8"/>
      <c r="S107" s="8"/>
      <c r="AE107" s="3" t="str">
        <f>IF(I34="","-",IF(#REF!="Sibbamåla",I34,"-"))</f>
        <v>-</v>
      </c>
      <c r="AF107" s="3" t="str">
        <f>IF(K34="","-",IF(#REF!="Sibbamåla",K34,"-"))</f>
        <v>-</v>
      </c>
      <c r="AG107" s="3" t="str">
        <f t="shared" si="5"/>
        <v>-</v>
      </c>
      <c r="AH107" s="3" t="str">
        <f t="shared" si="6"/>
        <v>-</v>
      </c>
      <c r="AI107" s="3"/>
      <c r="AJ107" s="3" t="str">
        <f>IF(I34="","-",IF(#REF!="Dynapac Hsc",I34,"-"))</f>
        <v>-</v>
      </c>
      <c r="AK107" s="3" t="str">
        <f>IF(K34="","-",IF(#REF!="Dynapac Hsc",K34,"-"))</f>
        <v>-</v>
      </c>
      <c r="AL107" s="3" t="str">
        <f t="shared" si="9"/>
        <v>-</v>
      </c>
      <c r="AM107" s="3" t="str">
        <f t="shared" si="10"/>
        <v>-</v>
      </c>
      <c r="AN107" s="3"/>
      <c r="AO107" s="3" t="str">
        <f>IF(I34="","-",IF(#REF!="Korpen Åseda",I34,"-"))</f>
        <v>-</v>
      </c>
      <c r="AP107" s="3" t="str">
        <f>IF(K34="","-",IF(#REF!="Korpen Åseda",K34,"-"))</f>
        <v>-</v>
      </c>
      <c r="AQ107" s="3" t="str">
        <f t="shared" si="13"/>
        <v>-</v>
      </c>
      <c r="AR107" s="3" t="str">
        <f t="shared" si="14"/>
        <v>-</v>
      </c>
      <c r="AT107" s="3" t="str">
        <f>IF(I34="","-",IF(#REF!="växjö hsk 1",I34,"-"))</f>
        <v>-</v>
      </c>
      <c r="AU107" s="3" t="str">
        <f>IF(K34="","-",IF(#REF!="växjö hsk 1",K34,"-"))</f>
        <v>-</v>
      </c>
      <c r="AV107" s="3" t="str">
        <f t="shared" si="17"/>
        <v>-</v>
      </c>
      <c r="AW107" s="3" t="str">
        <f t="shared" si="18"/>
        <v>-</v>
      </c>
      <c r="AY107" s="3" t="str">
        <f>IF(I34="","-",IF(#REF!="Carlskrona Hsc",I34,"-"))</f>
        <v>-</v>
      </c>
      <c r="AZ107" s="3" t="str">
        <f>IF(K34="","-",IF(#REF!="Carlskrona Hsc",K34,"-"))</f>
        <v>-</v>
      </c>
      <c r="BA107" s="3" t="str">
        <f t="shared" si="21"/>
        <v>-</v>
      </c>
      <c r="BB107" s="3" t="str">
        <f t="shared" si="22"/>
        <v>-</v>
      </c>
      <c r="BD107" s="3" t="str">
        <f>IF(I34="","-",IF(#REF!="Korpen Nybro",I34,"-"))</f>
        <v>-</v>
      </c>
      <c r="BE107" s="3" t="str">
        <f>IF(K34="","-",IF(#REF!="Korpen Nybro",K34,"-"))</f>
        <v>-</v>
      </c>
      <c r="BF107" s="3" t="str">
        <f t="shared" si="25"/>
        <v>-</v>
      </c>
      <c r="BG107" s="3" t="str">
        <f t="shared" si="26"/>
        <v>-</v>
      </c>
      <c r="BI107" s="3"/>
      <c r="BJ107" s="3"/>
      <c r="BK107" s="3"/>
      <c r="BL107" s="3"/>
      <c r="BN107" s="3" t="str">
        <f>IF(I34="","-",IF(#REF!="Lanternan 1",I34,"-"))</f>
        <v>-</v>
      </c>
      <c r="BO107" s="3" t="str">
        <f>IF(K34="","-",IF(#REF!="Lanternan 1",K34,"-"))</f>
        <v>-</v>
      </c>
      <c r="BP107" s="3" t="str">
        <f t="shared" si="29"/>
        <v>-</v>
      </c>
      <c r="BQ107" s="3" t="str">
        <f t="shared" si="30"/>
        <v>-</v>
      </c>
      <c r="BS107" s="3" t="str">
        <f>IF(I34="","-",IF(#REF!="Tingsryd hsc 1",I34,"-"))</f>
        <v>-</v>
      </c>
      <c r="BT107" s="3" t="str">
        <f>IF(K34="","-",IF(#REF!="Tingsryd hsc 1",K34,"-"))</f>
        <v>-</v>
      </c>
      <c r="BU107" s="3" t="str">
        <f t="shared" si="33"/>
        <v>-</v>
      </c>
      <c r="BV107" s="3" t="str">
        <f t="shared" si="34"/>
        <v>-</v>
      </c>
      <c r="BX107" s="3"/>
      <c r="BY107" s="3"/>
      <c r="BZ107" s="3"/>
      <c r="CA107" s="3"/>
    </row>
    <row r="108" spans="2:79">
      <c r="B108" s="3"/>
      <c r="C108" s="3"/>
      <c r="D108" s="16"/>
      <c r="E108" s="3"/>
      <c r="F108" s="3"/>
      <c r="G108" s="3"/>
      <c r="H108" s="17"/>
      <c r="I108" s="18"/>
      <c r="J108" s="19"/>
      <c r="K108" s="18"/>
      <c r="L108" s="2"/>
      <c r="M108" s="70"/>
      <c r="N108" s="70"/>
      <c r="O108" s="3"/>
      <c r="P108" s="3"/>
      <c r="Q108" s="3"/>
      <c r="R108" s="8"/>
      <c r="S108" s="8"/>
      <c r="AE108" s="3" t="str">
        <f>IF(I35="","-",IF(#REF!="Sibbamåla",I35,"-"))</f>
        <v>-</v>
      </c>
      <c r="AF108" s="3" t="str">
        <f>IF(K35="","-",IF(#REF!="Sibbamåla",K35,"-"))</f>
        <v>-</v>
      </c>
      <c r="AG108" s="3" t="str">
        <f t="shared" si="5"/>
        <v>-</v>
      </c>
      <c r="AH108" s="3" t="str">
        <f t="shared" si="6"/>
        <v>-</v>
      </c>
      <c r="AI108" s="3"/>
      <c r="AJ108" s="3" t="str">
        <f>IF(I35="","-",IF(#REF!="Dynapac Hsc",I35,"-"))</f>
        <v>-</v>
      </c>
      <c r="AK108" s="3" t="str">
        <f>IF(K35="","-",IF(#REF!="Dynapac Hsc",K35,"-"))</f>
        <v>-</v>
      </c>
      <c r="AL108" s="3" t="str">
        <f t="shared" si="9"/>
        <v>-</v>
      </c>
      <c r="AM108" s="3" t="str">
        <f t="shared" si="10"/>
        <v>-</v>
      </c>
      <c r="AN108" s="3"/>
      <c r="AO108" s="3" t="str">
        <f>IF(I35="","-",IF(#REF!="Korpen Åseda",I35,"-"))</f>
        <v>-</v>
      </c>
      <c r="AP108" s="3" t="str">
        <f>IF(K35="","-",IF(#REF!="Korpen Åseda",K35,"-"))</f>
        <v>-</v>
      </c>
      <c r="AQ108" s="3" t="str">
        <f t="shared" si="13"/>
        <v>-</v>
      </c>
      <c r="AR108" s="3" t="str">
        <f t="shared" si="14"/>
        <v>-</v>
      </c>
      <c r="AT108" s="3" t="str">
        <f>IF(I35="","-",IF(#REF!="växjö hsk 1",I35,"-"))</f>
        <v>-</v>
      </c>
      <c r="AU108" s="3" t="str">
        <f>IF(K35="","-",IF(#REF!="växjö hsk 1",K35,"-"))</f>
        <v>-</v>
      </c>
      <c r="AV108" s="3" t="str">
        <f t="shared" si="17"/>
        <v>-</v>
      </c>
      <c r="AW108" s="3" t="str">
        <f t="shared" si="18"/>
        <v>-</v>
      </c>
      <c r="AY108" s="3" t="str">
        <f>IF(I35="","-",IF(#REF!="Carlskrona Hsc",I35,"-"))</f>
        <v>-</v>
      </c>
      <c r="AZ108" s="3" t="str">
        <f>IF(K35="","-",IF(#REF!="Carlskrona Hsc",K35,"-"))</f>
        <v>-</v>
      </c>
      <c r="BA108" s="3" t="str">
        <f t="shared" si="21"/>
        <v>-</v>
      </c>
      <c r="BB108" s="3" t="str">
        <f t="shared" si="22"/>
        <v>-</v>
      </c>
      <c r="BD108" s="3" t="str">
        <f>IF(I35="","-",IF(#REF!="Korpen Nybro",I35,"-"))</f>
        <v>-</v>
      </c>
      <c r="BE108" s="3" t="str">
        <f>IF(K35="","-",IF(#REF!="Korpen Nybro",K35,"-"))</f>
        <v>-</v>
      </c>
      <c r="BF108" s="3" t="str">
        <f t="shared" si="25"/>
        <v>-</v>
      </c>
      <c r="BG108" s="3" t="str">
        <f t="shared" si="26"/>
        <v>-</v>
      </c>
      <c r="BI108" s="3"/>
      <c r="BJ108" s="3"/>
      <c r="BK108" s="3"/>
      <c r="BL108" s="3"/>
      <c r="BN108" s="3" t="str">
        <f>IF(I35="","-",IF(#REF!="Lanternan 1",I35,"-"))</f>
        <v>-</v>
      </c>
      <c r="BO108" s="3" t="str">
        <f>IF(K35="","-",IF(#REF!="Lanternan 1",K35,"-"))</f>
        <v>-</v>
      </c>
      <c r="BP108" s="3" t="str">
        <f t="shared" si="29"/>
        <v>-</v>
      </c>
      <c r="BQ108" s="3" t="str">
        <f t="shared" si="30"/>
        <v>-</v>
      </c>
      <c r="BS108" s="3" t="str">
        <f>IF(I35="","-",IF(#REF!="Tingsryd hsc 1",I35,"-"))</f>
        <v>-</v>
      </c>
      <c r="BT108" s="3" t="str">
        <f>IF(K35="","-",IF(#REF!="Tingsryd hsc 1",K35,"-"))</f>
        <v>-</v>
      </c>
      <c r="BU108" s="3" t="str">
        <f t="shared" si="33"/>
        <v>-</v>
      </c>
      <c r="BV108" s="3" t="str">
        <f t="shared" si="34"/>
        <v>-</v>
      </c>
      <c r="BX108" s="3"/>
      <c r="BY108" s="3"/>
      <c r="BZ108" s="3"/>
      <c r="CA108" s="3"/>
    </row>
    <row r="109" spans="2:79">
      <c r="B109" s="8"/>
      <c r="C109" s="3"/>
      <c r="D109" s="16"/>
      <c r="E109" s="3"/>
      <c r="F109" s="3"/>
      <c r="G109" s="3"/>
      <c r="H109" s="17"/>
      <c r="I109" s="18"/>
      <c r="J109" s="19"/>
      <c r="K109" s="18"/>
      <c r="L109" s="2"/>
      <c r="M109" s="70"/>
      <c r="N109" s="70"/>
      <c r="O109" s="3"/>
      <c r="P109" s="3"/>
      <c r="Q109" s="3"/>
      <c r="R109" s="8"/>
      <c r="S109" s="8"/>
      <c r="AE109" s="3" t="str">
        <f>IF(I36="","-",IF(#REF!="Sibbamåla",I36,"-"))</f>
        <v>-</v>
      </c>
      <c r="AF109" s="3" t="str">
        <f>IF(K36="","-",IF(#REF!="Sibbamåla",K36,"-"))</f>
        <v>-</v>
      </c>
      <c r="AG109" s="3" t="str">
        <f t="shared" si="5"/>
        <v>-</v>
      </c>
      <c r="AH109" s="3" t="str">
        <f t="shared" si="6"/>
        <v>-</v>
      </c>
      <c r="AI109" s="3"/>
      <c r="AJ109" s="3" t="str">
        <f>IF(I36="","-",IF(#REF!="Dynapac Hsc",I36,"-"))</f>
        <v>-</v>
      </c>
      <c r="AK109" s="3" t="str">
        <f>IF(K36="","-",IF(#REF!="Dynapac Hsc",K36,"-"))</f>
        <v>-</v>
      </c>
      <c r="AL109" s="3" t="str">
        <f t="shared" si="9"/>
        <v>-</v>
      </c>
      <c r="AM109" s="3" t="str">
        <f t="shared" si="10"/>
        <v>-</v>
      </c>
      <c r="AN109" s="3"/>
      <c r="AO109" s="3" t="str">
        <f>IF(I36="","-",IF(#REF!="Korpen Åseda",I36,"-"))</f>
        <v>-</v>
      </c>
      <c r="AP109" s="3" t="str">
        <f>IF(K36="","-",IF(#REF!="Korpen Åseda",K36,"-"))</f>
        <v>-</v>
      </c>
      <c r="AQ109" s="3" t="str">
        <f t="shared" si="13"/>
        <v>-</v>
      </c>
      <c r="AR109" s="3" t="str">
        <f t="shared" si="14"/>
        <v>-</v>
      </c>
      <c r="AT109" s="3" t="str">
        <f>IF(I36="","-",IF(#REF!="växjö hsk 1",I36,"-"))</f>
        <v>-</v>
      </c>
      <c r="AU109" s="3" t="str">
        <f>IF(K36="","-",IF(#REF!="växjö hsk 1",K36,"-"))</f>
        <v>-</v>
      </c>
      <c r="AV109" s="3" t="str">
        <f t="shared" si="17"/>
        <v>-</v>
      </c>
      <c r="AW109" s="3" t="str">
        <f t="shared" si="18"/>
        <v>-</v>
      </c>
      <c r="AY109" s="3" t="str">
        <f>IF(I36="","-",IF(#REF!="Carlskrona Hsc",I36,"-"))</f>
        <v>-</v>
      </c>
      <c r="AZ109" s="3" t="str">
        <f>IF(K36="","-",IF(#REF!="Carlskrona Hsc",K36,"-"))</f>
        <v>-</v>
      </c>
      <c r="BA109" s="3" t="str">
        <f t="shared" si="21"/>
        <v>-</v>
      </c>
      <c r="BB109" s="3" t="str">
        <f t="shared" si="22"/>
        <v>-</v>
      </c>
      <c r="BD109" s="3" t="str">
        <f>IF(I36="","-",IF(#REF!="Korpen Nybro",I36,"-"))</f>
        <v>-</v>
      </c>
      <c r="BE109" s="3" t="str">
        <f>IF(K36="","-",IF(#REF!="Korpen Nybro",K36,"-"))</f>
        <v>-</v>
      </c>
      <c r="BF109" s="3" t="str">
        <f t="shared" si="25"/>
        <v>-</v>
      </c>
      <c r="BG109" s="3" t="str">
        <f t="shared" si="26"/>
        <v>-</v>
      </c>
      <c r="BI109" s="3"/>
      <c r="BJ109" s="3"/>
      <c r="BK109" s="3"/>
      <c r="BL109" s="3"/>
      <c r="BN109" s="3" t="str">
        <f>IF(I36="","-",IF(#REF!="Lanternan 1",I36,"-"))</f>
        <v>-</v>
      </c>
      <c r="BO109" s="3" t="str">
        <f>IF(K36="","-",IF(#REF!="Lanternan 1",K36,"-"))</f>
        <v>-</v>
      </c>
      <c r="BP109" s="3" t="str">
        <f t="shared" si="29"/>
        <v>-</v>
      </c>
      <c r="BQ109" s="3" t="str">
        <f t="shared" si="30"/>
        <v>-</v>
      </c>
      <c r="BS109" s="3" t="str">
        <f>IF(I36="","-",IF(#REF!="Tingsryd hsc 1",I36,"-"))</f>
        <v>-</v>
      </c>
      <c r="BT109" s="3" t="str">
        <f>IF(K36="","-",IF(#REF!="Tingsryd hsc 1",K36,"-"))</f>
        <v>-</v>
      </c>
      <c r="BU109" s="3" t="str">
        <f t="shared" si="33"/>
        <v>-</v>
      </c>
      <c r="BV109" s="3" t="str">
        <f t="shared" si="34"/>
        <v>-</v>
      </c>
      <c r="BX109" s="3"/>
      <c r="BY109" s="3"/>
      <c r="BZ109" s="3"/>
      <c r="CA109" s="3"/>
    </row>
    <row r="110" spans="2:79">
      <c r="B110" s="15"/>
      <c r="C110" s="8"/>
      <c r="D110" s="16"/>
      <c r="E110" s="3"/>
      <c r="F110" s="3"/>
      <c r="G110" s="3"/>
      <c r="H110" s="17"/>
      <c r="I110" s="18"/>
      <c r="J110" s="19"/>
      <c r="K110" s="18"/>
      <c r="L110" s="17"/>
      <c r="M110" s="70"/>
      <c r="N110" s="70"/>
      <c r="O110" s="3"/>
      <c r="P110" s="3"/>
      <c r="Q110" s="3"/>
      <c r="R110" s="8"/>
      <c r="S110" s="8"/>
      <c r="AE110" s="3" t="str">
        <f>IF(I37="","-",IF(#REF!="Sibbamåla",I37,"-"))</f>
        <v>-</v>
      </c>
      <c r="AF110" s="3" t="str">
        <f>IF(K37="","-",IF(#REF!="Sibbamåla",K37,"-"))</f>
        <v>-</v>
      </c>
      <c r="AG110" s="3" t="str">
        <f t="shared" si="5"/>
        <v>-</v>
      </c>
      <c r="AH110" s="3" t="str">
        <f t="shared" si="6"/>
        <v>-</v>
      </c>
      <c r="AI110" s="3"/>
      <c r="AJ110" s="3" t="str">
        <f>IF(I37="","-",IF(#REF!="Dynapac Hsc",I37,"-"))</f>
        <v>-</v>
      </c>
      <c r="AK110" s="3" t="str">
        <f>IF(K37="","-",IF(#REF!="Dynapac Hsc",K37,"-"))</f>
        <v>-</v>
      </c>
      <c r="AL110" s="3" t="str">
        <f t="shared" si="9"/>
        <v>-</v>
      </c>
      <c r="AM110" s="3" t="str">
        <f t="shared" si="10"/>
        <v>-</v>
      </c>
      <c r="AN110" s="3"/>
      <c r="AO110" s="3" t="str">
        <f>IF(I37="","-",IF(#REF!="Korpen Åseda",I37,"-"))</f>
        <v>-</v>
      </c>
      <c r="AP110" s="3" t="str">
        <f>IF(K37="","-",IF(#REF!="Korpen Åseda",K37,"-"))</f>
        <v>-</v>
      </c>
      <c r="AQ110" s="3" t="str">
        <f t="shared" si="13"/>
        <v>-</v>
      </c>
      <c r="AR110" s="3" t="str">
        <f t="shared" si="14"/>
        <v>-</v>
      </c>
      <c r="AT110" s="3" t="str">
        <f>IF(I37="","-",IF(#REF!="växjö hsk 1",I37,"-"))</f>
        <v>-</v>
      </c>
      <c r="AU110" s="3" t="str">
        <f>IF(K37="","-",IF(#REF!="växjö hsk 1",K37,"-"))</f>
        <v>-</v>
      </c>
      <c r="AV110" s="3" t="str">
        <f t="shared" si="17"/>
        <v>-</v>
      </c>
      <c r="AW110" s="3" t="str">
        <f t="shared" si="18"/>
        <v>-</v>
      </c>
      <c r="AY110" s="3" t="str">
        <f>IF(I37="","-",IF(#REF!="Carlskrona Hsc",I37,"-"))</f>
        <v>-</v>
      </c>
      <c r="AZ110" s="3" t="str">
        <f>IF(K37="","-",IF(#REF!="Carlskrona Hsc",K37,"-"))</f>
        <v>-</v>
      </c>
      <c r="BA110" s="3" t="str">
        <f t="shared" si="21"/>
        <v>-</v>
      </c>
      <c r="BB110" s="3" t="str">
        <f t="shared" si="22"/>
        <v>-</v>
      </c>
      <c r="BD110" s="3" t="str">
        <f>IF(I37="","-",IF(#REF!="Korpen Nybro",I37,"-"))</f>
        <v>-</v>
      </c>
      <c r="BE110" s="3" t="str">
        <f>IF(K37="","-",IF(#REF!="Korpen Nybro",K37,"-"))</f>
        <v>-</v>
      </c>
      <c r="BF110" s="3" t="str">
        <f t="shared" si="25"/>
        <v>-</v>
      </c>
      <c r="BG110" s="3" t="str">
        <f t="shared" si="26"/>
        <v>-</v>
      </c>
      <c r="BI110" s="3"/>
      <c r="BJ110" s="3"/>
      <c r="BK110" s="3"/>
      <c r="BL110" s="3"/>
      <c r="BN110" s="3" t="str">
        <f>IF(I37="","-",IF(#REF!="Lanternan 1",I37,"-"))</f>
        <v>-</v>
      </c>
      <c r="BO110" s="3" t="str">
        <f>IF(K37="","-",IF(#REF!="Lanternan 1",K37,"-"))</f>
        <v>-</v>
      </c>
      <c r="BP110" s="3" t="str">
        <f t="shared" si="29"/>
        <v>-</v>
      </c>
      <c r="BQ110" s="3" t="str">
        <f t="shared" si="30"/>
        <v>-</v>
      </c>
      <c r="BS110" s="3" t="str">
        <f>IF(I37="","-",IF(#REF!="Tingsryd hsc 1",I37,"-"))</f>
        <v>-</v>
      </c>
      <c r="BT110" s="3" t="str">
        <f>IF(K37="","-",IF(#REF!="Tingsryd hsc 1",K37,"-"))</f>
        <v>-</v>
      </c>
      <c r="BU110" s="3" t="str">
        <f t="shared" si="33"/>
        <v>-</v>
      </c>
      <c r="BV110" s="3" t="str">
        <f t="shared" si="34"/>
        <v>-</v>
      </c>
      <c r="BX110" s="3"/>
      <c r="BY110" s="3"/>
      <c r="BZ110" s="3"/>
      <c r="CA110" s="3"/>
    </row>
    <row r="111" spans="2:79">
      <c r="B111" s="3"/>
      <c r="C111" s="3"/>
      <c r="D111" s="16"/>
      <c r="E111" s="3"/>
      <c r="F111" s="3"/>
      <c r="G111" s="3"/>
      <c r="H111" s="17"/>
      <c r="I111" s="18"/>
      <c r="J111" s="19"/>
      <c r="K111" s="18"/>
      <c r="L111" s="2"/>
      <c r="M111" s="34"/>
      <c r="N111" s="34"/>
      <c r="O111" s="3"/>
      <c r="P111" s="3"/>
      <c r="Q111" s="3"/>
      <c r="R111" s="8"/>
      <c r="S111" s="8"/>
      <c r="AE111" s="3" t="str">
        <f>IF(I38="","-",IF(#REF!="Sibbamåla",I38,"-"))</f>
        <v>-</v>
      </c>
      <c r="AF111" s="3" t="str">
        <f>IF(K38="","-",IF(#REF!="Sibbamåla",K38,"-"))</f>
        <v>-</v>
      </c>
      <c r="AG111" s="3" t="str">
        <f t="shared" si="5"/>
        <v>-</v>
      </c>
      <c r="AH111" s="3" t="str">
        <f t="shared" si="6"/>
        <v>-</v>
      </c>
      <c r="AI111" s="3"/>
      <c r="AJ111" s="3" t="str">
        <f>IF(I38="","-",IF(#REF!="Dynapac Hsc",I38,"-"))</f>
        <v>-</v>
      </c>
      <c r="AK111" s="3" t="str">
        <f>IF(K38="","-",IF(#REF!="Dynapac Hsc",K38,"-"))</f>
        <v>-</v>
      </c>
      <c r="AL111" s="3" t="str">
        <f t="shared" si="9"/>
        <v>-</v>
      </c>
      <c r="AM111" s="3" t="str">
        <f t="shared" si="10"/>
        <v>-</v>
      </c>
      <c r="AN111" s="3"/>
      <c r="AO111" s="3" t="str">
        <f>IF(I38="","-",IF(#REF!="Korpen Åseda",I38,"-"))</f>
        <v>-</v>
      </c>
      <c r="AP111" s="3" t="str">
        <f>IF(K38="","-",IF(#REF!="Korpen Åseda",K38,"-"))</f>
        <v>-</v>
      </c>
      <c r="AQ111" s="3" t="str">
        <f t="shared" si="13"/>
        <v>-</v>
      </c>
      <c r="AR111" s="3" t="str">
        <f t="shared" si="14"/>
        <v>-</v>
      </c>
      <c r="AT111" s="3" t="str">
        <f>IF(I38="","-",IF(#REF!="växjö hsk 1",I38,"-"))</f>
        <v>-</v>
      </c>
      <c r="AU111" s="3" t="str">
        <f>IF(K38="","-",IF(#REF!="växjö hsk 1",K38,"-"))</f>
        <v>-</v>
      </c>
      <c r="AV111" s="3" t="str">
        <f t="shared" si="17"/>
        <v>-</v>
      </c>
      <c r="AW111" s="3" t="str">
        <f t="shared" si="18"/>
        <v>-</v>
      </c>
      <c r="AY111" s="3" t="str">
        <f>IF(I38="","-",IF(#REF!="Carlskrona Hsc",I38,"-"))</f>
        <v>-</v>
      </c>
      <c r="AZ111" s="3" t="str">
        <f>IF(K38="","-",IF(#REF!="Carlskrona Hsc",K38,"-"))</f>
        <v>-</v>
      </c>
      <c r="BA111" s="3" t="str">
        <f t="shared" si="21"/>
        <v>-</v>
      </c>
      <c r="BB111" s="3" t="str">
        <f t="shared" si="22"/>
        <v>-</v>
      </c>
      <c r="BD111" s="3" t="str">
        <f>IF(I38="","-",IF(#REF!="Korpen Nybro",I38,"-"))</f>
        <v>-</v>
      </c>
      <c r="BE111" s="3" t="str">
        <f>IF(K38="","-",IF(#REF!="Korpen Nybro",K38,"-"))</f>
        <v>-</v>
      </c>
      <c r="BF111" s="3" t="str">
        <f t="shared" si="25"/>
        <v>-</v>
      </c>
      <c r="BG111" s="3" t="str">
        <f t="shared" si="26"/>
        <v>-</v>
      </c>
      <c r="BI111" s="3"/>
      <c r="BJ111" s="3"/>
      <c r="BK111" s="3"/>
      <c r="BL111" s="3"/>
      <c r="BN111" s="3" t="str">
        <f>IF(I38="","-",IF(#REF!="Lanternan 1",I38,"-"))</f>
        <v>-</v>
      </c>
      <c r="BO111" s="3" t="str">
        <f>IF(K38="","-",IF(#REF!="Lanternan 1",K38,"-"))</f>
        <v>-</v>
      </c>
      <c r="BP111" s="3" t="str">
        <f t="shared" si="29"/>
        <v>-</v>
      </c>
      <c r="BQ111" s="3" t="str">
        <f t="shared" si="30"/>
        <v>-</v>
      </c>
      <c r="BS111" s="3" t="str">
        <f>IF(I38="","-",IF(#REF!="Tingsryd hsc 1",I38,"-"))</f>
        <v>-</v>
      </c>
      <c r="BT111" s="3" t="str">
        <f>IF(K38="","-",IF(#REF!="Tingsryd hsc 1",K38,"-"))</f>
        <v>-</v>
      </c>
      <c r="BU111" s="3" t="str">
        <f t="shared" si="33"/>
        <v>-</v>
      </c>
      <c r="BV111" s="3" t="str">
        <f t="shared" si="34"/>
        <v>-</v>
      </c>
      <c r="BX111" s="3"/>
      <c r="BY111" s="3"/>
      <c r="BZ111" s="3"/>
      <c r="CA111" s="3"/>
    </row>
    <row r="112" spans="2:79">
      <c r="B112" s="8"/>
      <c r="C112" s="3"/>
      <c r="D112" s="16"/>
      <c r="E112" s="3"/>
      <c r="F112" s="3"/>
      <c r="G112" s="3"/>
      <c r="H112" s="17"/>
      <c r="I112" s="18"/>
      <c r="J112" s="19"/>
      <c r="K112" s="18"/>
      <c r="L112" s="2"/>
      <c r="M112" s="34"/>
      <c r="N112" s="34"/>
      <c r="O112" s="3"/>
      <c r="P112" s="3"/>
      <c r="Q112" s="3"/>
      <c r="R112" s="8"/>
      <c r="S112" s="8"/>
      <c r="AE112" s="3" t="str">
        <f t="shared" si="3"/>
        <v>-</v>
      </c>
      <c r="AF112" s="3" t="str">
        <f t="shared" si="4"/>
        <v>-</v>
      </c>
      <c r="AG112" s="3" t="str">
        <f t="shared" si="5"/>
        <v>-</v>
      </c>
      <c r="AH112" s="3" t="str">
        <f t="shared" si="6"/>
        <v>-</v>
      </c>
      <c r="AI112" s="3"/>
      <c r="AJ112" s="3" t="str">
        <f t="shared" si="7"/>
        <v>-</v>
      </c>
      <c r="AK112" s="3" t="str">
        <f t="shared" si="8"/>
        <v>-</v>
      </c>
      <c r="AL112" s="3" t="str">
        <f t="shared" si="9"/>
        <v>-</v>
      </c>
      <c r="AM112" s="3" t="str">
        <f t="shared" si="10"/>
        <v>-</v>
      </c>
      <c r="AN112" s="3"/>
      <c r="AO112" s="3" t="str">
        <f t="shared" si="11"/>
        <v>-</v>
      </c>
      <c r="AP112" s="3" t="str">
        <f t="shared" si="12"/>
        <v>-</v>
      </c>
      <c r="AQ112" s="3" t="str">
        <f t="shared" si="13"/>
        <v>-</v>
      </c>
      <c r="AR112" s="3" t="str">
        <f t="shared" si="14"/>
        <v>-</v>
      </c>
      <c r="AT112" s="3" t="str">
        <f t="shared" si="15"/>
        <v>-</v>
      </c>
      <c r="AU112" s="3" t="str">
        <f t="shared" si="16"/>
        <v>-</v>
      </c>
      <c r="AV112" s="3" t="str">
        <f t="shared" si="17"/>
        <v>-</v>
      </c>
      <c r="AW112" s="3" t="str">
        <f t="shared" si="18"/>
        <v>-</v>
      </c>
      <c r="AY112" s="3" t="str">
        <f t="shared" si="19"/>
        <v>-</v>
      </c>
      <c r="AZ112" s="3" t="str">
        <f t="shared" si="20"/>
        <v>-</v>
      </c>
      <c r="BA112" s="3" t="str">
        <f t="shared" si="21"/>
        <v>-</v>
      </c>
      <c r="BB112" s="3" t="str">
        <f t="shared" si="22"/>
        <v>-</v>
      </c>
      <c r="BD112" s="3" t="str">
        <f t="shared" si="23"/>
        <v>-</v>
      </c>
      <c r="BE112" s="3" t="str">
        <f t="shared" si="24"/>
        <v>-</v>
      </c>
      <c r="BF112" s="3" t="str">
        <f t="shared" si="25"/>
        <v>-</v>
      </c>
      <c r="BG112" s="3" t="str">
        <f t="shared" si="26"/>
        <v>-</v>
      </c>
      <c r="BI112" s="3"/>
      <c r="BJ112" s="3"/>
      <c r="BK112" s="3"/>
      <c r="BL112" s="3"/>
      <c r="BN112" s="3" t="str">
        <f t="shared" si="27"/>
        <v>-</v>
      </c>
      <c r="BO112" s="3" t="str">
        <f t="shared" si="28"/>
        <v>-</v>
      </c>
      <c r="BP112" s="3" t="str">
        <f t="shared" si="29"/>
        <v>-</v>
      </c>
      <c r="BQ112" s="3" t="str">
        <f t="shared" si="30"/>
        <v>-</v>
      </c>
      <c r="BS112" s="3" t="str">
        <f t="shared" si="31"/>
        <v>-</v>
      </c>
      <c r="BT112" s="3" t="str">
        <f t="shared" si="32"/>
        <v>-</v>
      </c>
      <c r="BU112" s="3" t="str">
        <f t="shared" si="33"/>
        <v>-</v>
      </c>
      <c r="BV112" s="3" t="str">
        <f t="shared" si="34"/>
        <v>-</v>
      </c>
      <c r="BX112" s="3"/>
      <c r="BY112" s="3"/>
      <c r="BZ112" s="3"/>
      <c r="CA112" s="3"/>
    </row>
    <row r="113" spans="2:79">
      <c r="B113" s="8"/>
      <c r="C113" s="3"/>
      <c r="D113" s="16"/>
      <c r="E113" s="3"/>
      <c r="F113" s="3"/>
      <c r="G113" s="3"/>
      <c r="H113" s="17"/>
      <c r="I113" s="18"/>
      <c r="J113" s="19"/>
      <c r="K113" s="18"/>
      <c r="L113" s="25"/>
      <c r="M113" s="34"/>
      <c r="N113" s="34"/>
      <c r="O113" s="3"/>
      <c r="P113" s="3"/>
      <c r="Q113" s="3"/>
      <c r="R113" s="8"/>
      <c r="S113" s="8"/>
      <c r="AE113" s="3" t="str">
        <f t="shared" si="3"/>
        <v>-</v>
      </c>
      <c r="AF113" s="3" t="str">
        <f t="shared" si="4"/>
        <v>-</v>
      </c>
      <c r="AG113" s="3" t="str">
        <f t="shared" si="5"/>
        <v>-</v>
      </c>
      <c r="AH113" s="3" t="str">
        <f t="shared" si="6"/>
        <v>-</v>
      </c>
      <c r="AI113" s="3"/>
      <c r="AJ113" s="3" t="str">
        <f t="shared" si="7"/>
        <v>-</v>
      </c>
      <c r="AK113" s="3" t="str">
        <f t="shared" si="8"/>
        <v>-</v>
      </c>
      <c r="AL113" s="3" t="str">
        <f t="shared" si="9"/>
        <v>-</v>
      </c>
      <c r="AM113" s="3" t="str">
        <f t="shared" si="10"/>
        <v>-</v>
      </c>
      <c r="AN113" s="3"/>
      <c r="AO113" s="3" t="str">
        <f t="shared" si="11"/>
        <v>-</v>
      </c>
      <c r="AP113" s="3" t="str">
        <f t="shared" si="12"/>
        <v>-</v>
      </c>
      <c r="AQ113" s="3" t="str">
        <f t="shared" si="13"/>
        <v>-</v>
      </c>
      <c r="AR113" s="3" t="str">
        <f t="shared" si="14"/>
        <v>-</v>
      </c>
      <c r="AT113" s="3" t="str">
        <f t="shared" si="15"/>
        <v>-</v>
      </c>
      <c r="AU113" s="3" t="str">
        <f t="shared" si="16"/>
        <v>-</v>
      </c>
      <c r="AV113" s="3" t="str">
        <f t="shared" si="17"/>
        <v>-</v>
      </c>
      <c r="AW113" s="3" t="str">
        <f t="shared" si="18"/>
        <v>-</v>
      </c>
      <c r="AY113" s="3" t="str">
        <f t="shared" si="19"/>
        <v>-</v>
      </c>
      <c r="AZ113" s="3" t="str">
        <f t="shared" si="20"/>
        <v>-</v>
      </c>
      <c r="BA113" s="3" t="str">
        <f t="shared" si="21"/>
        <v>-</v>
      </c>
      <c r="BB113" s="3" t="str">
        <f t="shared" si="22"/>
        <v>-</v>
      </c>
      <c r="BD113" s="3" t="str">
        <f t="shared" si="23"/>
        <v>-</v>
      </c>
      <c r="BE113" s="3" t="str">
        <f t="shared" si="24"/>
        <v>-</v>
      </c>
      <c r="BF113" s="3" t="str">
        <f t="shared" si="25"/>
        <v>-</v>
      </c>
      <c r="BG113" s="3" t="str">
        <f t="shared" si="26"/>
        <v>-</v>
      </c>
      <c r="BI113" s="3"/>
      <c r="BJ113" s="3"/>
      <c r="BK113" s="3"/>
      <c r="BL113" s="3"/>
      <c r="BN113" s="3" t="str">
        <f t="shared" si="27"/>
        <v>-</v>
      </c>
      <c r="BO113" s="3" t="str">
        <f t="shared" si="28"/>
        <v>-</v>
      </c>
      <c r="BP113" s="3" t="str">
        <f t="shared" si="29"/>
        <v>-</v>
      </c>
      <c r="BQ113" s="3" t="str">
        <f t="shared" si="30"/>
        <v>-</v>
      </c>
      <c r="BS113" s="3" t="str">
        <f t="shared" si="31"/>
        <v>-</v>
      </c>
      <c r="BT113" s="3" t="str">
        <f t="shared" si="32"/>
        <v>-</v>
      </c>
      <c r="BU113" s="3" t="str">
        <f t="shared" si="33"/>
        <v>-</v>
      </c>
      <c r="BV113" s="3" t="str">
        <f t="shared" si="34"/>
        <v>-</v>
      </c>
      <c r="BX113" s="3"/>
      <c r="BY113" s="3"/>
      <c r="BZ113" s="3"/>
      <c r="CA113" s="3"/>
    </row>
    <row r="114" spans="2:79">
      <c r="B114" s="8"/>
      <c r="C114" s="3"/>
      <c r="D114" s="16"/>
      <c r="E114" s="3"/>
      <c r="F114" s="30"/>
      <c r="G114" s="3"/>
      <c r="H114" s="17"/>
      <c r="I114" s="18"/>
      <c r="J114" s="19"/>
      <c r="K114" s="18"/>
      <c r="L114" s="2"/>
      <c r="M114" s="34"/>
      <c r="N114" s="34"/>
      <c r="O114" s="3"/>
      <c r="P114" s="3"/>
      <c r="Q114" s="3"/>
      <c r="R114" s="8"/>
      <c r="S114" s="8"/>
      <c r="AE114" s="3" t="str">
        <f t="shared" si="3"/>
        <v>-</v>
      </c>
      <c r="AF114" s="3" t="str">
        <f t="shared" si="4"/>
        <v>-</v>
      </c>
      <c r="AG114" s="3" t="str">
        <f t="shared" si="5"/>
        <v>-</v>
      </c>
      <c r="AH114" s="3" t="str">
        <f t="shared" si="6"/>
        <v>-</v>
      </c>
      <c r="AI114" s="3"/>
      <c r="AJ114" s="3" t="str">
        <f t="shared" si="7"/>
        <v>-</v>
      </c>
      <c r="AK114" s="3" t="str">
        <f t="shared" si="8"/>
        <v>-</v>
      </c>
      <c r="AL114" s="3" t="str">
        <f t="shared" si="9"/>
        <v>-</v>
      </c>
      <c r="AM114" s="3" t="str">
        <f t="shared" si="10"/>
        <v>-</v>
      </c>
      <c r="AN114" s="3"/>
      <c r="AO114" s="3" t="str">
        <f t="shared" si="11"/>
        <v>-</v>
      </c>
      <c r="AP114" s="3" t="str">
        <f t="shared" si="12"/>
        <v>-</v>
      </c>
      <c r="AQ114" s="3" t="str">
        <f t="shared" si="13"/>
        <v>-</v>
      </c>
      <c r="AR114" s="3" t="str">
        <f t="shared" si="14"/>
        <v>-</v>
      </c>
      <c r="AT114" s="3" t="str">
        <f t="shared" si="15"/>
        <v>-</v>
      </c>
      <c r="AU114" s="3" t="str">
        <f t="shared" si="16"/>
        <v>-</v>
      </c>
      <c r="AV114" s="3" t="str">
        <f t="shared" si="17"/>
        <v>-</v>
      </c>
      <c r="AW114" s="3" t="str">
        <f t="shared" si="18"/>
        <v>-</v>
      </c>
      <c r="AY114" s="3" t="str">
        <f t="shared" si="19"/>
        <v>-</v>
      </c>
      <c r="AZ114" s="3" t="str">
        <f t="shared" si="20"/>
        <v>-</v>
      </c>
      <c r="BA114" s="3" t="str">
        <f t="shared" si="21"/>
        <v>-</v>
      </c>
      <c r="BB114" s="3" t="str">
        <f t="shared" si="22"/>
        <v>-</v>
      </c>
      <c r="BD114" s="3" t="str">
        <f t="shared" si="23"/>
        <v>-</v>
      </c>
      <c r="BE114" s="3" t="str">
        <f t="shared" si="24"/>
        <v>-</v>
      </c>
      <c r="BF114" s="3" t="str">
        <f t="shared" si="25"/>
        <v>-</v>
      </c>
      <c r="BG114" s="3" t="str">
        <f t="shared" si="26"/>
        <v>-</v>
      </c>
      <c r="BI114" s="3"/>
      <c r="BJ114" s="3"/>
      <c r="BK114" s="3"/>
      <c r="BL114" s="3"/>
      <c r="BN114" s="3" t="str">
        <f t="shared" si="27"/>
        <v>-</v>
      </c>
      <c r="BO114" s="3" t="str">
        <f t="shared" si="28"/>
        <v>-</v>
      </c>
      <c r="BP114" s="3" t="str">
        <f t="shared" si="29"/>
        <v>-</v>
      </c>
      <c r="BQ114" s="3" t="str">
        <f t="shared" si="30"/>
        <v>-</v>
      </c>
      <c r="BS114" s="3" t="str">
        <f t="shared" si="31"/>
        <v>-</v>
      </c>
      <c r="BT114" s="3" t="str">
        <f t="shared" si="32"/>
        <v>-</v>
      </c>
      <c r="BU114" s="3" t="str">
        <f t="shared" si="33"/>
        <v>-</v>
      </c>
      <c r="BV114" s="3" t="str">
        <f t="shared" si="34"/>
        <v>-</v>
      </c>
      <c r="BX114" s="3"/>
      <c r="BY114" s="3"/>
      <c r="BZ114" s="3"/>
      <c r="CA114" s="3"/>
    </row>
    <row r="115" spans="2:79">
      <c r="B115" s="8"/>
      <c r="C115" s="3"/>
      <c r="D115" s="16"/>
      <c r="E115" s="3"/>
      <c r="F115" s="3"/>
      <c r="G115" s="31"/>
      <c r="H115" s="17"/>
      <c r="I115" s="18"/>
      <c r="J115" s="19"/>
      <c r="K115" s="18"/>
      <c r="L115" s="2"/>
      <c r="M115" s="34"/>
      <c r="N115" s="34"/>
      <c r="O115" s="3"/>
      <c r="P115" s="3"/>
      <c r="Q115" s="3"/>
      <c r="R115" s="8"/>
      <c r="S115" s="8"/>
      <c r="AE115" s="3" t="str">
        <f t="shared" si="3"/>
        <v>-</v>
      </c>
      <c r="AF115" s="3" t="str">
        <f t="shared" si="4"/>
        <v>-</v>
      </c>
      <c r="AG115" s="3" t="str">
        <f t="shared" si="5"/>
        <v>-</v>
      </c>
      <c r="AH115" s="3" t="str">
        <f t="shared" si="6"/>
        <v>-</v>
      </c>
      <c r="AI115" s="3"/>
      <c r="AJ115" s="3" t="str">
        <f t="shared" si="7"/>
        <v>-</v>
      </c>
      <c r="AK115" s="3" t="str">
        <f t="shared" si="8"/>
        <v>-</v>
      </c>
      <c r="AL115" s="3" t="str">
        <f t="shared" si="9"/>
        <v>-</v>
      </c>
      <c r="AM115" s="3" t="str">
        <f t="shared" si="10"/>
        <v>-</v>
      </c>
      <c r="AN115" s="3"/>
      <c r="AO115" s="3" t="str">
        <f t="shared" si="11"/>
        <v>-</v>
      </c>
      <c r="AP115" s="3" t="str">
        <f t="shared" si="12"/>
        <v>-</v>
      </c>
      <c r="AQ115" s="3" t="str">
        <f t="shared" si="13"/>
        <v>-</v>
      </c>
      <c r="AR115" s="3" t="str">
        <f t="shared" si="14"/>
        <v>-</v>
      </c>
      <c r="AT115" s="3" t="str">
        <f t="shared" si="15"/>
        <v>-</v>
      </c>
      <c r="AU115" s="3" t="str">
        <f t="shared" si="16"/>
        <v>-</v>
      </c>
      <c r="AV115" s="3" t="str">
        <f t="shared" si="17"/>
        <v>-</v>
      </c>
      <c r="AW115" s="3" t="str">
        <f t="shared" si="18"/>
        <v>-</v>
      </c>
      <c r="AY115" s="3" t="str">
        <f t="shared" si="19"/>
        <v>-</v>
      </c>
      <c r="AZ115" s="3" t="str">
        <f t="shared" si="20"/>
        <v>-</v>
      </c>
      <c r="BA115" s="3" t="str">
        <f t="shared" si="21"/>
        <v>-</v>
      </c>
      <c r="BB115" s="3" t="str">
        <f t="shared" si="22"/>
        <v>-</v>
      </c>
      <c r="BD115" s="3" t="str">
        <f t="shared" si="23"/>
        <v>-</v>
      </c>
      <c r="BE115" s="3" t="str">
        <f t="shared" si="24"/>
        <v>-</v>
      </c>
      <c r="BF115" s="3" t="str">
        <f t="shared" si="25"/>
        <v>-</v>
      </c>
      <c r="BG115" s="3" t="str">
        <f t="shared" si="26"/>
        <v>-</v>
      </c>
      <c r="BI115" s="3"/>
      <c r="BJ115" s="3"/>
      <c r="BK115" s="3"/>
      <c r="BL115" s="3"/>
      <c r="BN115" s="3" t="str">
        <f t="shared" si="27"/>
        <v>-</v>
      </c>
      <c r="BO115" s="3" t="str">
        <f t="shared" si="28"/>
        <v>-</v>
      </c>
      <c r="BP115" s="3" t="str">
        <f t="shared" si="29"/>
        <v>-</v>
      </c>
      <c r="BQ115" s="3" t="str">
        <f t="shared" si="30"/>
        <v>-</v>
      </c>
      <c r="BS115" s="3" t="str">
        <f t="shared" si="31"/>
        <v>-</v>
      </c>
      <c r="BT115" s="3" t="str">
        <f t="shared" si="32"/>
        <v>-</v>
      </c>
      <c r="BU115" s="3" t="str">
        <f t="shared" si="33"/>
        <v>-</v>
      </c>
      <c r="BV115" s="3" t="str">
        <f t="shared" si="34"/>
        <v>-</v>
      </c>
      <c r="BX115" s="3"/>
      <c r="BY115" s="3"/>
      <c r="BZ115" s="3"/>
      <c r="CA115" s="3"/>
    </row>
    <row r="116" spans="2:79">
      <c r="B116" s="8"/>
      <c r="C116" s="3"/>
      <c r="D116" s="16"/>
      <c r="E116" s="3"/>
      <c r="F116" s="3"/>
      <c r="G116" s="3"/>
      <c r="H116" s="17"/>
      <c r="I116" s="18"/>
      <c r="J116" s="19"/>
      <c r="K116" s="18"/>
      <c r="L116" s="2"/>
      <c r="M116" s="34"/>
      <c r="N116" s="34"/>
      <c r="O116" s="3"/>
      <c r="P116" s="3"/>
      <c r="Q116" s="3"/>
      <c r="R116" s="8"/>
      <c r="S116" s="8"/>
      <c r="AE116" s="3" t="str">
        <f t="shared" si="3"/>
        <v>-</v>
      </c>
      <c r="AF116" s="3" t="str">
        <f t="shared" si="4"/>
        <v>-</v>
      </c>
      <c r="AG116" s="3" t="str">
        <f t="shared" si="5"/>
        <v>-</v>
      </c>
      <c r="AH116" s="3" t="str">
        <f t="shared" si="6"/>
        <v>-</v>
      </c>
      <c r="AI116" s="3"/>
      <c r="AJ116" s="3" t="str">
        <f t="shared" si="7"/>
        <v>-</v>
      </c>
      <c r="AK116" s="3" t="str">
        <f t="shared" si="8"/>
        <v>-</v>
      </c>
      <c r="AL116" s="3" t="str">
        <f t="shared" si="9"/>
        <v>-</v>
      </c>
      <c r="AM116" s="3" t="str">
        <f t="shared" si="10"/>
        <v>-</v>
      </c>
      <c r="AN116" s="3"/>
      <c r="AO116" s="3" t="str">
        <f t="shared" si="11"/>
        <v>-</v>
      </c>
      <c r="AP116" s="3" t="str">
        <f t="shared" si="12"/>
        <v>-</v>
      </c>
      <c r="AQ116" s="3" t="str">
        <f t="shared" si="13"/>
        <v>-</v>
      </c>
      <c r="AR116" s="3" t="str">
        <f t="shared" si="14"/>
        <v>-</v>
      </c>
      <c r="AT116" s="3" t="str">
        <f t="shared" si="15"/>
        <v>-</v>
      </c>
      <c r="AU116" s="3" t="str">
        <f t="shared" si="16"/>
        <v>-</v>
      </c>
      <c r="AV116" s="3" t="str">
        <f t="shared" si="17"/>
        <v>-</v>
      </c>
      <c r="AW116" s="3" t="str">
        <f t="shared" si="18"/>
        <v>-</v>
      </c>
      <c r="AY116" s="3" t="str">
        <f t="shared" si="19"/>
        <v>-</v>
      </c>
      <c r="AZ116" s="3" t="str">
        <f t="shared" si="20"/>
        <v>-</v>
      </c>
      <c r="BA116" s="3" t="str">
        <f t="shared" si="21"/>
        <v>-</v>
      </c>
      <c r="BB116" s="3" t="str">
        <f t="shared" si="22"/>
        <v>-</v>
      </c>
      <c r="BD116" s="3" t="str">
        <f t="shared" si="23"/>
        <v>-</v>
      </c>
      <c r="BE116" s="3" t="str">
        <f t="shared" si="24"/>
        <v>-</v>
      </c>
      <c r="BF116" s="3" t="str">
        <f t="shared" si="25"/>
        <v>-</v>
      </c>
      <c r="BG116" s="3" t="str">
        <f t="shared" si="26"/>
        <v>-</v>
      </c>
      <c r="BI116" s="3"/>
      <c r="BJ116" s="3"/>
      <c r="BK116" s="3"/>
      <c r="BL116" s="3"/>
      <c r="BN116" s="3" t="str">
        <f t="shared" si="27"/>
        <v>-</v>
      </c>
      <c r="BO116" s="3" t="str">
        <f t="shared" si="28"/>
        <v>-</v>
      </c>
      <c r="BP116" s="3" t="str">
        <f t="shared" si="29"/>
        <v>-</v>
      </c>
      <c r="BQ116" s="3" t="str">
        <f t="shared" si="30"/>
        <v>-</v>
      </c>
      <c r="BS116" s="3" t="str">
        <f t="shared" si="31"/>
        <v>-</v>
      </c>
      <c r="BT116" s="3" t="str">
        <f t="shared" si="32"/>
        <v>-</v>
      </c>
      <c r="BU116" s="3" t="str">
        <f t="shared" si="33"/>
        <v>-</v>
      </c>
      <c r="BV116" s="3" t="str">
        <f t="shared" si="34"/>
        <v>-</v>
      </c>
      <c r="BX116" s="3"/>
      <c r="BY116" s="3"/>
      <c r="BZ116" s="3"/>
      <c r="CA116" s="3"/>
    </row>
    <row r="117" spans="2:79">
      <c r="B117" s="8"/>
      <c r="C117" s="3"/>
      <c r="D117" s="16"/>
      <c r="E117" s="3"/>
      <c r="F117" s="3"/>
      <c r="G117" s="3"/>
      <c r="H117" s="17"/>
      <c r="I117" s="18"/>
      <c r="J117" s="19"/>
      <c r="K117" s="18"/>
      <c r="L117" s="25"/>
      <c r="M117" s="34"/>
      <c r="N117" s="34"/>
      <c r="O117" s="3"/>
      <c r="P117" s="3"/>
      <c r="Q117" s="3"/>
      <c r="R117" s="8"/>
      <c r="S117" s="8"/>
      <c r="AE117" s="3" t="str">
        <f t="shared" si="3"/>
        <v>-</v>
      </c>
      <c r="AF117" s="3" t="str">
        <f t="shared" si="4"/>
        <v>-</v>
      </c>
      <c r="AG117" s="3" t="str">
        <f t="shared" si="5"/>
        <v>-</v>
      </c>
      <c r="AH117" s="3" t="str">
        <f t="shared" si="6"/>
        <v>-</v>
      </c>
      <c r="AI117" s="3"/>
      <c r="AJ117" s="3" t="str">
        <f t="shared" si="7"/>
        <v>-</v>
      </c>
      <c r="AK117" s="3" t="str">
        <f t="shared" si="8"/>
        <v>-</v>
      </c>
      <c r="AL117" s="3" t="str">
        <f t="shared" si="9"/>
        <v>-</v>
      </c>
      <c r="AM117" s="3" t="str">
        <f t="shared" si="10"/>
        <v>-</v>
      </c>
      <c r="AN117" s="3"/>
      <c r="AO117" s="3" t="str">
        <f t="shared" si="11"/>
        <v>-</v>
      </c>
      <c r="AP117" s="3" t="str">
        <f t="shared" si="12"/>
        <v>-</v>
      </c>
      <c r="AQ117" s="3" t="str">
        <f t="shared" si="13"/>
        <v>-</v>
      </c>
      <c r="AR117" s="3" t="str">
        <f t="shared" si="14"/>
        <v>-</v>
      </c>
      <c r="AT117" s="3" t="str">
        <f t="shared" si="15"/>
        <v>-</v>
      </c>
      <c r="AU117" s="3" t="str">
        <f t="shared" si="16"/>
        <v>-</v>
      </c>
      <c r="AV117" s="3" t="str">
        <f t="shared" si="17"/>
        <v>-</v>
      </c>
      <c r="AW117" s="3" t="str">
        <f t="shared" si="18"/>
        <v>-</v>
      </c>
      <c r="AY117" s="3" t="str">
        <f t="shared" si="19"/>
        <v>-</v>
      </c>
      <c r="AZ117" s="3" t="str">
        <f t="shared" si="20"/>
        <v>-</v>
      </c>
      <c r="BA117" s="3" t="str">
        <f t="shared" si="21"/>
        <v>-</v>
      </c>
      <c r="BB117" s="3" t="str">
        <f t="shared" si="22"/>
        <v>-</v>
      </c>
      <c r="BD117" s="3" t="str">
        <f t="shared" si="23"/>
        <v>-</v>
      </c>
      <c r="BE117" s="3" t="str">
        <f t="shared" si="24"/>
        <v>-</v>
      </c>
      <c r="BF117" s="3" t="str">
        <f t="shared" si="25"/>
        <v>-</v>
      </c>
      <c r="BG117" s="3" t="str">
        <f t="shared" si="26"/>
        <v>-</v>
      </c>
      <c r="BI117" s="3"/>
      <c r="BJ117" s="3"/>
      <c r="BK117" s="3"/>
      <c r="BL117" s="3"/>
      <c r="BN117" s="3" t="str">
        <f t="shared" si="27"/>
        <v>-</v>
      </c>
      <c r="BO117" s="3" t="str">
        <f t="shared" si="28"/>
        <v>-</v>
      </c>
      <c r="BP117" s="3" t="str">
        <f t="shared" si="29"/>
        <v>-</v>
      </c>
      <c r="BQ117" s="3" t="str">
        <f t="shared" si="30"/>
        <v>-</v>
      </c>
      <c r="BS117" s="3" t="str">
        <f t="shared" si="31"/>
        <v>-</v>
      </c>
      <c r="BT117" s="3" t="str">
        <f t="shared" si="32"/>
        <v>-</v>
      </c>
      <c r="BU117" s="3" t="str">
        <f t="shared" si="33"/>
        <v>-</v>
      </c>
      <c r="BV117" s="3" t="str">
        <f t="shared" si="34"/>
        <v>-</v>
      </c>
      <c r="BX117" s="3"/>
      <c r="BY117" s="3"/>
      <c r="BZ117" s="3"/>
      <c r="CA117" s="3"/>
    </row>
    <row r="118" spans="2:79">
      <c r="B118" s="3"/>
      <c r="C118" s="3"/>
      <c r="D118" s="16"/>
      <c r="E118" s="3"/>
      <c r="F118" s="3"/>
      <c r="G118" s="3"/>
      <c r="H118" s="17"/>
      <c r="I118" s="18"/>
      <c r="J118" s="19"/>
      <c r="K118" s="18"/>
      <c r="L118" s="2"/>
      <c r="M118" s="34"/>
      <c r="N118" s="34"/>
      <c r="O118" s="3"/>
      <c r="P118" s="3"/>
      <c r="Q118" s="3"/>
      <c r="R118" s="8"/>
      <c r="S118" s="8"/>
      <c r="AE118" s="3" t="str">
        <f t="shared" si="3"/>
        <v>-</v>
      </c>
      <c r="AF118" s="3" t="str">
        <f t="shared" si="4"/>
        <v>-</v>
      </c>
      <c r="AG118" s="3" t="str">
        <f t="shared" si="5"/>
        <v>-</v>
      </c>
      <c r="AH118" s="3" t="str">
        <f t="shared" si="6"/>
        <v>-</v>
      </c>
      <c r="AI118" s="3"/>
      <c r="AJ118" s="3" t="str">
        <f t="shared" si="7"/>
        <v>-</v>
      </c>
      <c r="AK118" s="3" t="str">
        <f t="shared" si="8"/>
        <v>-</v>
      </c>
      <c r="AL118" s="3" t="str">
        <f t="shared" si="9"/>
        <v>-</v>
      </c>
      <c r="AM118" s="3" t="str">
        <f t="shared" si="10"/>
        <v>-</v>
      </c>
      <c r="AN118" s="3"/>
      <c r="AO118" s="3" t="str">
        <f t="shared" si="11"/>
        <v>-</v>
      </c>
      <c r="AP118" s="3" t="str">
        <f t="shared" si="12"/>
        <v>-</v>
      </c>
      <c r="AQ118" s="3" t="str">
        <f t="shared" si="13"/>
        <v>-</v>
      </c>
      <c r="AR118" s="3" t="str">
        <f t="shared" si="14"/>
        <v>-</v>
      </c>
      <c r="AT118" s="3" t="str">
        <f t="shared" si="15"/>
        <v>-</v>
      </c>
      <c r="AU118" s="3" t="str">
        <f t="shared" si="16"/>
        <v>-</v>
      </c>
      <c r="AV118" s="3" t="str">
        <f t="shared" si="17"/>
        <v>-</v>
      </c>
      <c r="AW118" s="3" t="str">
        <f t="shared" si="18"/>
        <v>-</v>
      </c>
      <c r="AY118" s="3" t="str">
        <f t="shared" si="19"/>
        <v>-</v>
      </c>
      <c r="AZ118" s="3" t="str">
        <f t="shared" si="20"/>
        <v>-</v>
      </c>
      <c r="BA118" s="3" t="str">
        <f t="shared" si="21"/>
        <v>-</v>
      </c>
      <c r="BB118" s="3" t="str">
        <f t="shared" si="22"/>
        <v>-</v>
      </c>
      <c r="BD118" s="3" t="str">
        <f t="shared" si="23"/>
        <v>-</v>
      </c>
      <c r="BE118" s="3" t="str">
        <f t="shared" si="24"/>
        <v>-</v>
      </c>
      <c r="BF118" s="3" t="str">
        <f t="shared" si="25"/>
        <v>-</v>
      </c>
      <c r="BG118" s="3" t="str">
        <f t="shared" si="26"/>
        <v>-</v>
      </c>
      <c r="BI118" s="3"/>
      <c r="BJ118" s="3"/>
      <c r="BK118" s="3"/>
      <c r="BL118" s="3"/>
      <c r="BN118" s="3" t="str">
        <f t="shared" si="27"/>
        <v>-</v>
      </c>
      <c r="BO118" s="3" t="str">
        <f t="shared" si="28"/>
        <v>-</v>
      </c>
      <c r="BP118" s="3" t="str">
        <f t="shared" si="29"/>
        <v>-</v>
      </c>
      <c r="BQ118" s="3" t="str">
        <f t="shared" si="30"/>
        <v>-</v>
      </c>
      <c r="BS118" s="3" t="str">
        <f t="shared" si="31"/>
        <v>-</v>
      </c>
      <c r="BT118" s="3" t="str">
        <f t="shared" si="32"/>
        <v>-</v>
      </c>
      <c r="BU118" s="3" t="str">
        <f t="shared" si="33"/>
        <v>-</v>
      </c>
      <c r="BV118" s="3" t="str">
        <f t="shared" si="34"/>
        <v>-</v>
      </c>
      <c r="BX118" s="3"/>
      <c r="BY118" s="3"/>
      <c r="BZ118" s="3"/>
      <c r="CA118" s="3"/>
    </row>
    <row r="119" spans="2:79">
      <c r="B119" s="15"/>
      <c r="C119" s="3"/>
      <c r="D119" s="16"/>
      <c r="E119" s="3"/>
      <c r="F119" s="3"/>
      <c r="G119" s="3"/>
      <c r="H119" s="17"/>
      <c r="I119" s="18"/>
      <c r="J119" s="19"/>
      <c r="K119" s="18"/>
      <c r="L119" s="17"/>
      <c r="M119" s="34"/>
      <c r="N119" s="34"/>
      <c r="O119" s="3"/>
      <c r="P119" s="3"/>
      <c r="Q119" s="3"/>
      <c r="R119" s="8"/>
      <c r="S119" s="8"/>
      <c r="AE119" s="3" t="str">
        <f t="shared" si="3"/>
        <v>-</v>
      </c>
      <c r="AF119" s="3" t="str">
        <f t="shared" si="4"/>
        <v>-</v>
      </c>
      <c r="AG119" s="3" t="str">
        <f t="shared" si="5"/>
        <v>-</v>
      </c>
      <c r="AH119" s="3" t="str">
        <f t="shared" si="6"/>
        <v>-</v>
      </c>
      <c r="AI119" s="3"/>
      <c r="AJ119" s="3" t="str">
        <f t="shared" si="7"/>
        <v>-</v>
      </c>
      <c r="AK119" s="3" t="str">
        <f t="shared" si="8"/>
        <v>-</v>
      </c>
      <c r="AL119" s="3" t="str">
        <f t="shared" si="9"/>
        <v>-</v>
      </c>
      <c r="AM119" s="3" t="str">
        <f t="shared" si="10"/>
        <v>-</v>
      </c>
      <c r="AN119" s="3"/>
      <c r="AO119" s="3" t="str">
        <f t="shared" si="11"/>
        <v>-</v>
      </c>
      <c r="AP119" s="3" t="str">
        <f t="shared" si="12"/>
        <v>-</v>
      </c>
      <c r="AQ119" s="3" t="str">
        <f t="shared" si="13"/>
        <v>-</v>
      </c>
      <c r="AR119" s="3" t="str">
        <f t="shared" si="14"/>
        <v>-</v>
      </c>
      <c r="AT119" s="3" t="str">
        <f t="shared" si="15"/>
        <v>-</v>
      </c>
      <c r="AU119" s="3" t="str">
        <f t="shared" si="16"/>
        <v>-</v>
      </c>
      <c r="AV119" s="3" t="str">
        <f t="shared" si="17"/>
        <v>-</v>
      </c>
      <c r="AW119" s="3" t="str">
        <f t="shared" si="18"/>
        <v>-</v>
      </c>
      <c r="AY119" s="3" t="str">
        <f t="shared" si="19"/>
        <v>-</v>
      </c>
      <c r="AZ119" s="3" t="str">
        <f t="shared" si="20"/>
        <v>-</v>
      </c>
      <c r="BA119" s="3" t="str">
        <f t="shared" si="21"/>
        <v>-</v>
      </c>
      <c r="BB119" s="3" t="str">
        <f t="shared" si="22"/>
        <v>-</v>
      </c>
      <c r="BD119" s="3" t="str">
        <f t="shared" si="23"/>
        <v>-</v>
      </c>
      <c r="BE119" s="3" t="str">
        <f t="shared" si="24"/>
        <v>-</v>
      </c>
      <c r="BF119" s="3" t="str">
        <f t="shared" si="25"/>
        <v>-</v>
      </c>
      <c r="BG119" s="3" t="str">
        <f t="shared" si="26"/>
        <v>-</v>
      </c>
      <c r="BI119" s="3"/>
      <c r="BJ119" s="3"/>
      <c r="BK119" s="3"/>
      <c r="BL119" s="3"/>
      <c r="BN119" s="3" t="str">
        <f t="shared" si="27"/>
        <v>-</v>
      </c>
      <c r="BO119" s="3" t="str">
        <f t="shared" si="28"/>
        <v>-</v>
      </c>
      <c r="BP119" s="3" t="str">
        <f t="shared" si="29"/>
        <v>-</v>
      </c>
      <c r="BQ119" s="3" t="str">
        <f t="shared" si="30"/>
        <v>-</v>
      </c>
      <c r="BS119" s="3" t="str">
        <f t="shared" si="31"/>
        <v>-</v>
      </c>
      <c r="BT119" s="3" t="str">
        <f t="shared" si="32"/>
        <v>-</v>
      </c>
      <c r="BU119" s="3" t="str">
        <f t="shared" si="33"/>
        <v>-</v>
      </c>
      <c r="BV119" s="3" t="str">
        <f t="shared" si="34"/>
        <v>-</v>
      </c>
      <c r="BX119" s="3"/>
      <c r="BY119" s="3"/>
      <c r="BZ119" s="3"/>
      <c r="CA119" s="3"/>
    </row>
    <row r="120" spans="2:79">
      <c r="B120" s="3"/>
      <c r="C120" s="3"/>
      <c r="D120" s="16"/>
      <c r="E120" s="3"/>
      <c r="F120" s="3"/>
      <c r="G120" s="3"/>
      <c r="H120" s="17"/>
      <c r="I120" s="3"/>
      <c r="J120" s="19"/>
      <c r="K120" s="3"/>
      <c r="L120" s="17"/>
      <c r="M120" s="34"/>
      <c r="N120" s="34"/>
      <c r="O120" s="3"/>
      <c r="P120" s="3"/>
      <c r="Q120" s="3"/>
      <c r="R120" s="8"/>
      <c r="S120" s="8"/>
      <c r="AE120" s="3" t="str">
        <f t="shared" si="3"/>
        <v>-</v>
      </c>
      <c r="AF120" s="3" t="str">
        <f t="shared" si="4"/>
        <v>-</v>
      </c>
      <c r="AG120" s="3" t="str">
        <f t="shared" si="5"/>
        <v>-</v>
      </c>
      <c r="AH120" s="3" t="str">
        <f t="shared" si="6"/>
        <v>-</v>
      </c>
      <c r="AI120" s="3"/>
      <c r="AJ120" s="3" t="str">
        <f t="shared" si="7"/>
        <v>-</v>
      </c>
      <c r="AK120" s="3" t="str">
        <f t="shared" si="8"/>
        <v>-</v>
      </c>
      <c r="AL120" s="3" t="str">
        <f t="shared" si="9"/>
        <v>-</v>
      </c>
      <c r="AM120" s="3" t="str">
        <f t="shared" si="10"/>
        <v>-</v>
      </c>
      <c r="AN120" s="3"/>
      <c r="AO120" s="3" t="str">
        <f t="shared" si="11"/>
        <v>-</v>
      </c>
      <c r="AP120" s="3" t="str">
        <f t="shared" si="12"/>
        <v>-</v>
      </c>
      <c r="AQ120" s="3" t="str">
        <f t="shared" si="13"/>
        <v>-</v>
      </c>
      <c r="AR120" s="3" t="str">
        <f t="shared" si="14"/>
        <v>-</v>
      </c>
      <c r="AT120" s="3" t="str">
        <f t="shared" si="15"/>
        <v>-</v>
      </c>
      <c r="AU120" s="3" t="str">
        <f t="shared" si="16"/>
        <v>-</v>
      </c>
      <c r="AV120" s="3" t="str">
        <f t="shared" si="17"/>
        <v>-</v>
      </c>
      <c r="AW120" s="3" t="str">
        <f t="shared" si="18"/>
        <v>-</v>
      </c>
      <c r="AY120" s="3" t="str">
        <f t="shared" si="19"/>
        <v>-</v>
      </c>
      <c r="AZ120" s="3" t="str">
        <f t="shared" si="20"/>
        <v>-</v>
      </c>
      <c r="BA120" s="3" t="str">
        <f t="shared" si="21"/>
        <v>-</v>
      </c>
      <c r="BB120" s="3" t="str">
        <f t="shared" si="22"/>
        <v>-</v>
      </c>
      <c r="BD120" s="3" t="str">
        <f t="shared" si="23"/>
        <v>-</v>
      </c>
      <c r="BE120" s="3" t="str">
        <f t="shared" si="24"/>
        <v>-</v>
      </c>
      <c r="BF120" s="3" t="str">
        <f t="shared" si="25"/>
        <v>-</v>
      </c>
      <c r="BG120" s="3" t="str">
        <f t="shared" si="26"/>
        <v>-</v>
      </c>
      <c r="BI120" s="3"/>
      <c r="BJ120" s="3"/>
      <c r="BK120" s="3"/>
      <c r="BL120" s="3"/>
      <c r="BN120" s="3" t="str">
        <f t="shared" si="27"/>
        <v>-</v>
      </c>
      <c r="BO120" s="3" t="str">
        <f t="shared" si="28"/>
        <v>-</v>
      </c>
      <c r="BP120" s="3" t="str">
        <f t="shared" si="29"/>
        <v>-</v>
      </c>
      <c r="BQ120" s="3" t="str">
        <f t="shared" si="30"/>
        <v>-</v>
      </c>
      <c r="BS120" s="3" t="str">
        <f t="shared" si="31"/>
        <v>-</v>
      </c>
      <c r="BT120" s="3" t="str">
        <f t="shared" si="32"/>
        <v>-</v>
      </c>
      <c r="BU120" s="3" t="str">
        <f t="shared" si="33"/>
        <v>-</v>
      </c>
      <c r="BV120" s="3" t="str">
        <f t="shared" si="34"/>
        <v>-</v>
      </c>
      <c r="BX120" s="3"/>
      <c r="BY120" s="3"/>
      <c r="BZ120" s="3"/>
      <c r="CA120" s="3"/>
    </row>
    <row r="121" spans="2:79">
      <c r="B121" s="8"/>
      <c r="C121" s="3"/>
      <c r="D121" s="16"/>
      <c r="E121" s="3"/>
      <c r="F121" s="3"/>
      <c r="G121" s="3"/>
      <c r="H121" s="17"/>
      <c r="I121" s="18"/>
      <c r="J121" s="19"/>
      <c r="K121" s="18"/>
      <c r="L121" s="2"/>
      <c r="M121" s="34"/>
      <c r="N121" s="34"/>
      <c r="O121" s="3"/>
      <c r="P121" s="3"/>
      <c r="Q121" s="3"/>
      <c r="R121" s="8"/>
      <c r="S121" s="8"/>
      <c r="AE121" s="3" t="str">
        <f t="shared" si="3"/>
        <v>-</v>
      </c>
      <c r="AF121" s="3" t="str">
        <f t="shared" si="4"/>
        <v>-</v>
      </c>
      <c r="AG121" s="3" t="str">
        <f t="shared" si="5"/>
        <v>-</v>
      </c>
      <c r="AH121" s="3" t="str">
        <f t="shared" si="6"/>
        <v>-</v>
      </c>
      <c r="AI121" s="3"/>
      <c r="AJ121" s="3" t="str">
        <f t="shared" si="7"/>
        <v>-</v>
      </c>
      <c r="AK121" s="3" t="str">
        <f t="shared" si="8"/>
        <v>-</v>
      </c>
      <c r="AL121" s="3" t="str">
        <f t="shared" si="9"/>
        <v>-</v>
      </c>
      <c r="AM121" s="3" t="str">
        <f t="shared" si="10"/>
        <v>-</v>
      </c>
      <c r="AN121" s="3"/>
      <c r="AO121" s="3" t="str">
        <f t="shared" si="11"/>
        <v>-</v>
      </c>
      <c r="AP121" s="3" t="str">
        <f t="shared" si="12"/>
        <v>-</v>
      </c>
      <c r="AQ121" s="3" t="str">
        <f t="shared" si="13"/>
        <v>-</v>
      </c>
      <c r="AR121" s="3" t="str">
        <f t="shared" si="14"/>
        <v>-</v>
      </c>
      <c r="AT121" s="3" t="str">
        <f t="shared" si="15"/>
        <v>-</v>
      </c>
      <c r="AU121" s="3" t="str">
        <f t="shared" si="16"/>
        <v>-</v>
      </c>
      <c r="AV121" s="3" t="str">
        <f t="shared" si="17"/>
        <v>-</v>
      </c>
      <c r="AW121" s="3" t="str">
        <f t="shared" si="18"/>
        <v>-</v>
      </c>
      <c r="AY121" s="3" t="str">
        <f t="shared" si="19"/>
        <v>-</v>
      </c>
      <c r="AZ121" s="3" t="str">
        <f t="shared" si="20"/>
        <v>-</v>
      </c>
      <c r="BA121" s="3" t="str">
        <f t="shared" si="21"/>
        <v>-</v>
      </c>
      <c r="BB121" s="3" t="str">
        <f t="shared" si="22"/>
        <v>-</v>
      </c>
      <c r="BD121" s="3" t="str">
        <f t="shared" si="23"/>
        <v>-</v>
      </c>
      <c r="BE121" s="3" t="str">
        <f t="shared" si="24"/>
        <v>-</v>
      </c>
      <c r="BF121" s="3" t="str">
        <f t="shared" si="25"/>
        <v>-</v>
      </c>
      <c r="BG121" s="3" t="str">
        <f t="shared" si="26"/>
        <v>-</v>
      </c>
      <c r="BI121" s="3"/>
      <c r="BJ121" s="3"/>
      <c r="BK121" s="3"/>
      <c r="BL121" s="3"/>
      <c r="BN121" s="3" t="str">
        <f t="shared" si="27"/>
        <v>-</v>
      </c>
      <c r="BO121" s="3" t="str">
        <f t="shared" si="28"/>
        <v>-</v>
      </c>
      <c r="BP121" s="3" t="str">
        <f t="shared" si="29"/>
        <v>-</v>
      </c>
      <c r="BQ121" s="3" t="str">
        <f t="shared" si="30"/>
        <v>-</v>
      </c>
      <c r="BS121" s="3" t="str">
        <f t="shared" si="31"/>
        <v>-</v>
      </c>
      <c r="BT121" s="3" t="str">
        <f t="shared" si="32"/>
        <v>-</v>
      </c>
      <c r="BU121" s="3" t="str">
        <f t="shared" si="33"/>
        <v>-</v>
      </c>
      <c r="BV121" s="3" t="str">
        <f t="shared" si="34"/>
        <v>-</v>
      </c>
      <c r="BX121" s="3"/>
      <c r="BY121" s="3"/>
      <c r="BZ121" s="3"/>
      <c r="CA121" s="3"/>
    </row>
    <row r="122" spans="2:79">
      <c r="B122" s="3"/>
      <c r="C122" s="3"/>
      <c r="D122" s="16"/>
      <c r="E122" s="3"/>
      <c r="F122" s="3"/>
      <c r="G122" s="3"/>
      <c r="H122" s="17"/>
      <c r="I122" s="3"/>
      <c r="J122" s="19"/>
      <c r="K122" s="3"/>
      <c r="L122" s="17"/>
      <c r="M122" s="34"/>
      <c r="N122" s="34"/>
      <c r="O122" s="3"/>
      <c r="P122" s="3"/>
      <c r="Q122" s="3"/>
      <c r="R122" s="8"/>
      <c r="S122" s="8"/>
      <c r="AE122" s="3" t="str">
        <f t="shared" si="3"/>
        <v>-</v>
      </c>
      <c r="AF122" s="3" t="str">
        <f t="shared" si="4"/>
        <v>-</v>
      </c>
      <c r="AG122" s="3" t="str">
        <f t="shared" si="5"/>
        <v>-</v>
      </c>
      <c r="AH122" s="3" t="str">
        <f t="shared" si="6"/>
        <v>-</v>
      </c>
      <c r="AI122" s="3"/>
      <c r="AJ122" s="3" t="str">
        <f t="shared" si="7"/>
        <v>-</v>
      </c>
      <c r="AK122" s="3" t="str">
        <f t="shared" si="8"/>
        <v>-</v>
      </c>
      <c r="AL122" s="3" t="str">
        <f t="shared" si="9"/>
        <v>-</v>
      </c>
      <c r="AM122" s="3" t="str">
        <f t="shared" si="10"/>
        <v>-</v>
      </c>
      <c r="AN122" s="3"/>
      <c r="AO122" s="3" t="str">
        <f t="shared" si="11"/>
        <v>-</v>
      </c>
      <c r="AP122" s="3" t="str">
        <f t="shared" si="12"/>
        <v>-</v>
      </c>
      <c r="AQ122" s="3" t="str">
        <f t="shared" si="13"/>
        <v>-</v>
      </c>
      <c r="AR122" s="3" t="str">
        <f t="shared" si="14"/>
        <v>-</v>
      </c>
      <c r="AT122" s="3" t="str">
        <f t="shared" si="15"/>
        <v>-</v>
      </c>
      <c r="AU122" s="3" t="str">
        <f t="shared" si="16"/>
        <v>-</v>
      </c>
      <c r="AV122" s="3" t="str">
        <f t="shared" si="17"/>
        <v>-</v>
      </c>
      <c r="AW122" s="3" t="str">
        <f t="shared" si="18"/>
        <v>-</v>
      </c>
      <c r="AY122" s="3" t="str">
        <f t="shared" si="19"/>
        <v>-</v>
      </c>
      <c r="AZ122" s="3" t="str">
        <f t="shared" si="20"/>
        <v>-</v>
      </c>
      <c r="BA122" s="3" t="str">
        <f t="shared" si="21"/>
        <v>-</v>
      </c>
      <c r="BB122" s="3" t="str">
        <f t="shared" si="22"/>
        <v>-</v>
      </c>
      <c r="BD122" s="3" t="str">
        <f t="shared" si="23"/>
        <v>-</v>
      </c>
      <c r="BE122" s="3" t="str">
        <f t="shared" si="24"/>
        <v>-</v>
      </c>
      <c r="BF122" s="3" t="str">
        <f t="shared" si="25"/>
        <v>-</v>
      </c>
      <c r="BG122" s="3" t="str">
        <f t="shared" si="26"/>
        <v>-</v>
      </c>
      <c r="BI122" s="3"/>
      <c r="BJ122" s="3"/>
      <c r="BK122" s="3"/>
      <c r="BL122" s="3"/>
      <c r="BN122" s="3" t="str">
        <f t="shared" si="27"/>
        <v>-</v>
      </c>
      <c r="BO122" s="3" t="str">
        <f t="shared" si="28"/>
        <v>-</v>
      </c>
      <c r="BP122" s="3" t="str">
        <f t="shared" si="29"/>
        <v>-</v>
      </c>
      <c r="BQ122" s="3" t="str">
        <f t="shared" si="30"/>
        <v>-</v>
      </c>
      <c r="BS122" s="3" t="str">
        <f t="shared" si="31"/>
        <v>-</v>
      </c>
      <c r="BT122" s="3" t="str">
        <f t="shared" si="32"/>
        <v>-</v>
      </c>
      <c r="BU122" s="3" t="str">
        <f t="shared" si="33"/>
        <v>-</v>
      </c>
      <c r="BV122" s="3" t="str">
        <f t="shared" si="34"/>
        <v>-</v>
      </c>
      <c r="BX122" s="3"/>
      <c r="BY122" s="3"/>
      <c r="BZ122" s="3"/>
      <c r="CA122" s="3"/>
    </row>
    <row r="123" spans="2:79">
      <c r="B123" s="8"/>
      <c r="C123" s="3"/>
      <c r="D123" s="16"/>
      <c r="E123" s="3"/>
      <c r="F123" s="3"/>
      <c r="G123" s="3"/>
      <c r="H123" s="17"/>
      <c r="I123" s="18"/>
      <c r="J123" s="19"/>
      <c r="K123" s="18"/>
      <c r="L123" s="2"/>
      <c r="M123" s="34"/>
      <c r="N123" s="34"/>
      <c r="O123" s="3"/>
      <c r="P123" s="3"/>
      <c r="Q123" s="3"/>
      <c r="R123" s="8"/>
      <c r="S123" s="8"/>
      <c r="AE123" s="3" t="str">
        <f t="shared" si="3"/>
        <v>-</v>
      </c>
      <c r="AF123" s="3" t="str">
        <f t="shared" si="4"/>
        <v>-</v>
      </c>
      <c r="AG123" s="3" t="str">
        <f t="shared" si="5"/>
        <v>-</v>
      </c>
      <c r="AH123" s="3" t="str">
        <f t="shared" si="6"/>
        <v>-</v>
      </c>
      <c r="AI123" s="3"/>
      <c r="AJ123" s="3" t="str">
        <f t="shared" si="7"/>
        <v>-</v>
      </c>
      <c r="AK123" s="3" t="str">
        <f t="shared" si="8"/>
        <v>-</v>
      </c>
      <c r="AL123" s="3" t="str">
        <f t="shared" si="9"/>
        <v>-</v>
      </c>
      <c r="AM123" s="3" t="str">
        <f t="shared" si="10"/>
        <v>-</v>
      </c>
      <c r="AN123" s="3"/>
      <c r="AO123" s="3" t="str">
        <f t="shared" si="11"/>
        <v>-</v>
      </c>
      <c r="AP123" s="3" t="str">
        <f t="shared" si="12"/>
        <v>-</v>
      </c>
      <c r="AQ123" s="3" t="str">
        <f t="shared" si="13"/>
        <v>-</v>
      </c>
      <c r="AR123" s="3" t="str">
        <f t="shared" si="14"/>
        <v>-</v>
      </c>
      <c r="AT123" s="3" t="str">
        <f t="shared" si="15"/>
        <v>-</v>
      </c>
      <c r="AU123" s="3" t="str">
        <f t="shared" si="16"/>
        <v>-</v>
      </c>
      <c r="AV123" s="3" t="str">
        <f t="shared" si="17"/>
        <v>-</v>
      </c>
      <c r="AW123" s="3" t="str">
        <f t="shared" si="18"/>
        <v>-</v>
      </c>
      <c r="AY123" s="3" t="str">
        <f t="shared" si="19"/>
        <v>-</v>
      </c>
      <c r="AZ123" s="3" t="str">
        <f t="shared" si="20"/>
        <v>-</v>
      </c>
      <c r="BA123" s="3" t="str">
        <f t="shared" si="21"/>
        <v>-</v>
      </c>
      <c r="BB123" s="3" t="str">
        <f t="shared" si="22"/>
        <v>-</v>
      </c>
      <c r="BD123" s="3" t="str">
        <f t="shared" si="23"/>
        <v>-</v>
      </c>
      <c r="BE123" s="3" t="str">
        <f t="shared" si="24"/>
        <v>-</v>
      </c>
      <c r="BF123" s="3" t="str">
        <f t="shared" si="25"/>
        <v>-</v>
      </c>
      <c r="BG123" s="3" t="str">
        <f t="shared" si="26"/>
        <v>-</v>
      </c>
      <c r="BI123" s="3"/>
      <c r="BJ123" s="3"/>
      <c r="BK123" s="3"/>
      <c r="BL123" s="3"/>
      <c r="BN123" s="3" t="str">
        <f t="shared" si="27"/>
        <v>-</v>
      </c>
      <c r="BO123" s="3" t="str">
        <f t="shared" si="28"/>
        <v>-</v>
      </c>
      <c r="BP123" s="3" t="str">
        <f t="shared" si="29"/>
        <v>-</v>
      </c>
      <c r="BQ123" s="3" t="str">
        <f t="shared" si="30"/>
        <v>-</v>
      </c>
      <c r="BS123" s="3" t="str">
        <f t="shared" si="31"/>
        <v>-</v>
      </c>
      <c r="BT123" s="3" t="str">
        <f t="shared" si="32"/>
        <v>-</v>
      </c>
      <c r="BU123" s="3" t="str">
        <f t="shared" si="33"/>
        <v>-</v>
      </c>
      <c r="BV123" s="3" t="str">
        <f t="shared" si="34"/>
        <v>-</v>
      </c>
      <c r="BX123" s="3"/>
      <c r="BY123" s="3"/>
      <c r="BZ123" s="3"/>
      <c r="CA123" s="3"/>
    </row>
    <row r="124" spans="2:79">
      <c r="B124" s="3"/>
      <c r="C124" s="3"/>
      <c r="D124" s="16"/>
      <c r="E124" s="3"/>
      <c r="F124" s="3"/>
      <c r="G124" s="3"/>
      <c r="H124" s="17"/>
      <c r="I124" s="18"/>
      <c r="J124" s="19"/>
      <c r="K124" s="18"/>
      <c r="L124" s="2"/>
      <c r="M124" s="34"/>
      <c r="N124" s="34"/>
      <c r="O124" s="3"/>
      <c r="P124" s="3"/>
      <c r="Q124" s="3"/>
      <c r="R124" s="8"/>
      <c r="S124" s="8"/>
      <c r="AE124" s="3" t="str">
        <f t="shared" si="3"/>
        <v>-</v>
      </c>
      <c r="AF124" s="3" t="str">
        <f t="shared" si="4"/>
        <v>-</v>
      </c>
      <c r="AG124" s="3" t="str">
        <f t="shared" si="5"/>
        <v>-</v>
      </c>
      <c r="AH124" s="3" t="str">
        <f t="shared" si="6"/>
        <v>-</v>
      </c>
      <c r="AI124" s="3"/>
      <c r="AJ124" s="3" t="str">
        <f t="shared" si="7"/>
        <v>-</v>
      </c>
      <c r="AK124" s="3" t="str">
        <f t="shared" si="8"/>
        <v>-</v>
      </c>
      <c r="AL124" s="3" t="str">
        <f t="shared" si="9"/>
        <v>-</v>
      </c>
      <c r="AM124" s="3" t="str">
        <f t="shared" si="10"/>
        <v>-</v>
      </c>
      <c r="AN124" s="3"/>
      <c r="AO124" s="3" t="str">
        <f t="shared" si="11"/>
        <v>-</v>
      </c>
      <c r="AP124" s="3" t="str">
        <f t="shared" si="12"/>
        <v>-</v>
      </c>
      <c r="AQ124" s="3" t="str">
        <f t="shared" si="13"/>
        <v>-</v>
      </c>
      <c r="AR124" s="3" t="str">
        <f t="shared" si="14"/>
        <v>-</v>
      </c>
      <c r="AT124" s="3" t="str">
        <f t="shared" si="15"/>
        <v>-</v>
      </c>
      <c r="AU124" s="3" t="str">
        <f t="shared" si="16"/>
        <v>-</v>
      </c>
      <c r="AV124" s="3" t="str">
        <f t="shared" si="17"/>
        <v>-</v>
      </c>
      <c r="AW124" s="3" t="str">
        <f t="shared" si="18"/>
        <v>-</v>
      </c>
      <c r="AY124" s="3" t="str">
        <f t="shared" si="19"/>
        <v>-</v>
      </c>
      <c r="AZ124" s="3" t="str">
        <f t="shared" si="20"/>
        <v>-</v>
      </c>
      <c r="BA124" s="3" t="str">
        <f t="shared" si="21"/>
        <v>-</v>
      </c>
      <c r="BB124" s="3" t="str">
        <f t="shared" si="22"/>
        <v>-</v>
      </c>
      <c r="BD124" s="3" t="str">
        <f t="shared" si="23"/>
        <v>-</v>
      </c>
      <c r="BE124" s="3" t="str">
        <f t="shared" si="24"/>
        <v>-</v>
      </c>
      <c r="BF124" s="3" t="str">
        <f t="shared" si="25"/>
        <v>-</v>
      </c>
      <c r="BG124" s="3" t="str">
        <f t="shared" si="26"/>
        <v>-</v>
      </c>
      <c r="BI124" s="3"/>
      <c r="BJ124" s="3"/>
      <c r="BK124" s="3"/>
      <c r="BL124" s="3"/>
      <c r="BN124" s="3" t="str">
        <f t="shared" si="27"/>
        <v>-</v>
      </c>
      <c r="BO124" s="3" t="str">
        <f t="shared" si="28"/>
        <v>-</v>
      </c>
      <c r="BP124" s="3" t="str">
        <f t="shared" si="29"/>
        <v>-</v>
      </c>
      <c r="BQ124" s="3" t="str">
        <f t="shared" si="30"/>
        <v>-</v>
      </c>
      <c r="BS124" s="3" t="str">
        <f t="shared" si="31"/>
        <v>-</v>
      </c>
      <c r="BT124" s="3" t="str">
        <f t="shared" si="32"/>
        <v>-</v>
      </c>
      <c r="BU124" s="3" t="str">
        <f t="shared" si="33"/>
        <v>-</v>
      </c>
      <c r="BV124" s="3" t="str">
        <f t="shared" si="34"/>
        <v>-</v>
      </c>
      <c r="BX124" s="3"/>
      <c r="BY124" s="3"/>
      <c r="BZ124" s="3"/>
      <c r="CA124" s="3"/>
    </row>
    <row r="125" spans="2:79">
      <c r="B125" s="8"/>
      <c r="C125" s="3"/>
      <c r="D125" s="16"/>
      <c r="E125" s="3"/>
      <c r="F125" s="3"/>
      <c r="G125" s="3"/>
      <c r="H125" s="17"/>
      <c r="I125" s="18"/>
      <c r="J125" s="19"/>
      <c r="K125" s="18"/>
      <c r="L125" s="25"/>
      <c r="M125" s="34"/>
      <c r="N125" s="34"/>
      <c r="O125" s="3"/>
      <c r="P125" s="3"/>
      <c r="Q125" s="3"/>
      <c r="R125" s="8"/>
      <c r="S125" s="8"/>
      <c r="AE125" s="3" t="str">
        <f t="shared" si="3"/>
        <v>-</v>
      </c>
      <c r="AF125" s="3" t="str">
        <f t="shared" si="4"/>
        <v>-</v>
      </c>
      <c r="AG125" s="3" t="str">
        <f t="shared" si="5"/>
        <v>-</v>
      </c>
      <c r="AH125" s="3" t="str">
        <f t="shared" si="6"/>
        <v>-</v>
      </c>
      <c r="AI125" s="3"/>
      <c r="AJ125" s="3" t="str">
        <f t="shared" si="7"/>
        <v>-</v>
      </c>
      <c r="AK125" s="3" t="str">
        <f t="shared" si="8"/>
        <v>-</v>
      </c>
      <c r="AL125" s="3" t="str">
        <f t="shared" si="9"/>
        <v>-</v>
      </c>
      <c r="AM125" s="3" t="str">
        <f t="shared" si="10"/>
        <v>-</v>
      </c>
      <c r="AN125" s="3"/>
      <c r="AO125" s="3" t="str">
        <f t="shared" si="11"/>
        <v>-</v>
      </c>
      <c r="AP125" s="3" t="str">
        <f t="shared" si="12"/>
        <v>-</v>
      </c>
      <c r="AQ125" s="3" t="str">
        <f t="shared" si="13"/>
        <v>-</v>
      </c>
      <c r="AR125" s="3" t="str">
        <f t="shared" si="14"/>
        <v>-</v>
      </c>
      <c r="AT125" s="3" t="str">
        <f t="shared" si="15"/>
        <v>-</v>
      </c>
      <c r="AU125" s="3" t="str">
        <f t="shared" si="16"/>
        <v>-</v>
      </c>
      <c r="AV125" s="3" t="str">
        <f t="shared" si="17"/>
        <v>-</v>
      </c>
      <c r="AW125" s="3" t="str">
        <f t="shared" si="18"/>
        <v>-</v>
      </c>
      <c r="AY125" s="3" t="str">
        <f t="shared" si="19"/>
        <v>-</v>
      </c>
      <c r="AZ125" s="3" t="str">
        <f t="shared" si="20"/>
        <v>-</v>
      </c>
      <c r="BA125" s="3" t="str">
        <f t="shared" si="21"/>
        <v>-</v>
      </c>
      <c r="BB125" s="3" t="str">
        <f t="shared" si="22"/>
        <v>-</v>
      </c>
      <c r="BD125" s="3" t="str">
        <f t="shared" si="23"/>
        <v>-</v>
      </c>
      <c r="BE125" s="3" t="str">
        <f t="shared" si="24"/>
        <v>-</v>
      </c>
      <c r="BF125" s="3" t="str">
        <f t="shared" si="25"/>
        <v>-</v>
      </c>
      <c r="BG125" s="3" t="str">
        <f t="shared" si="26"/>
        <v>-</v>
      </c>
      <c r="BI125" s="3"/>
      <c r="BJ125" s="3"/>
      <c r="BK125" s="3"/>
      <c r="BL125" s="3"/>
      <c r="BN125" s="3" t="str">
        <f t="shared" si="27"/>
        <v>-</v>
      </c>
      <c r="BO125" s="3" t="str">
        <f t="shared" si="28"/>
        <v>-</v>
      </c>
      <c r="BP125" s="3" t="str">
        <f t="shared" si="29"/>
        <v>-</v>
      </c>
      <c r="BQ125" s="3" t="str">
        <f t="shared" si="30"/>
        <v>-</v>
      </c>
      <c r="BS125" s="3" t="str">
        <f t="shared" si="31"/>
        <v>-</v>
      </c>
      <c r="BT125" s="3" t="str">
        <f t="shared" si="32"/>
        <v>-</v>
      </c>
      <c r="BU125" s="3" t="str">
        <f t="shared" si="33"/>
        <v>-</v>
      </c>
      <c r="BV125" s="3" t="str">
        <f t="shared" si="34"/>
        <v>-</v>
      </c>
      <c r="BX125" s="3"/>
      <c r="BY125" s="3"/>
      <c r="BZ125" s="3"/>
      <c r="CA125" s="3"/>
    </row>
    <row r="126" spans="2:79">
      <c r="B126" s="8"/>
      <c r="C126" s="3"/>
      <c r="D126" s="16"/>
      <c r="E126" s="3"/>
      <c r="F126" s="3"/>
      <c r="G126" s="3"/>
      <c r="H126" s="17"/>
      <c r="I126" s="18"/>
      <c r="J126" s="19"/>
      <c r="K126" s="18"/>
      <c r="L126" s="2"/>
      <c r="M126" s="34"/>
      <c r="N126" s="34"/>
      <c r="O126" s="3"/>
      <c r="P126" s="3"/>
      <c r="Q126" s="3"/>
      <c r="R126" s="8"/>
      <c r="S126" s="8"/>
      <c r="AE126" s="3" t="str">
        <f t="shared" si="3"/>
        <v>-</v>
      </c>
      <c r="AF126" s="3" t="str">
        <f t="shared" si="4"/>
        <v>-</v>
      </c>
      <c r="AG126" s="3" t="str">
        <f t="shared" si="5"/>
        <v>-</v>
      </c>
      <c r="AH126" s="3" t="str">
        <f t="shared" si="6"/>
        <v>-</v>
      </c>
      <c r="AI126" s="3"/>
      <c r="AJ126" s="3" t="str">
        <f t="shared" si="7"/>
        <v>-</v>
      </c>
      <c r="AK126" s="3" t="str">
        <f t="shared" si="8"/>
        <v>-</v>
      </c>
      <c r="AL126" s="3" t="str">
        <f t="shared" si="9"/>
        <v>-</v>
      </c>
      <c r="AM126" s="3" t="str">
        <f t="shared" si="10"/>
        <v>-</v>
      </c>
      <c r="AN126" s="3"/>
      <c r="AO126" s="3" t="str">
        <f t="shared" si="11"/>
        <v>-</v>
      </c>
      <c r="AP126" s="3" t="str">
        <f t="shared" si="12"/>
        <v>-</v>
      </c>
      <c r="AQ126" s="3" t="str">
        <f t="shared" si="13"/>
        <v>-</v>
      </c>
      <c r="AR126" s="3" t="str">
        <f t="shared" si="14"/>
        <v>-</v>
      </c>
      <c r="AT126" s="3" t="str">
        <f t="shared" si="15"/>
        <v>-</v>
      </c>
      <c r="AU126" s="3" t="str">
        <f t="shared" si="16"/>
        <v>-</v>
      </c>
      <c r="AV126" s="3" t="str">
        <f t="shared" si="17"/>
        <v>-</v>
      </c>
      <c r="AW126" s="3" t="str">
        <f t="shared" si="18"/>
        <v>-</v>
      </c>
      <c r="AY126" s="3" t="str">
        <f t="shared" si="19"/>
        <v>-</v>
      </c>
      <c r="AZ126" s="3" t="str">
        <f t="shared" si="20"/>
        <v>-</v>
      </c>
      <c r="BA126" s="3" t="str">
        <f t="shared" si="21"/>
        <v>-</v>
      </c>
      <c r="BB126" s="3" t="str">
        <f t="shared" si="22"/>
        <v>-</v>
      </c>
      <c r="BD126" s="3" t="str">
        <f t="shared" si="23"/>
        <v>-</v>
      </c>
      <c r="BE126" s="3" t="str">
        <f t="shared" si="24"/>
        <v>-</v>
      </c>
      <c r="BF126" s="3" t="str">
        <f t="shared" si="25"/>
        <v>-</v>
      </c>
      <c r="BG126" s="3" t="str">
        <f t="shared" si="26"/>
        <v>-</v>
      </c>
      <c r="BI126" s="3"/>
      <c r="BJ126" s="3"/>
      <c r="BK126" s="3"/>
      <c r="BL126" s="3"/>
      <c r="BN126" s="3" t="str">
        <f t="shared" si="27"/>
        <v>-</v>
      </c>
      <c r="BO126" s="3" t="str">
        <f t="shared" si="28"/>
        <v>-</v>
      </c>
      <c r="BP126" s="3" t="str">
        <f t="shared" si="29"/>
        <v>-</v>
      </c>
      <c r="BQ126" s="3" t="str">
        <f t="shared" si="30"/>
        <v>-</v>
      </c>
      <c r="BS126" s="3" t="str">
        <f t="shared" si="31"/>
        <v>-</v>
      </c>
      <c r="BT126" s="3" t="str">
        <f t="shared" si="32"/>
        <v>-</v>
      </c>
      <c r="BU126" s="3" t="str">
        <f t="shared" si="33"/>
        <v>-</v>
      </c>
      <c r="BV126" s="3" t="str">
        <f t="shared" si="34"/>
        <v>-</v>
      </c>
      <c r="BX126" s="3"/>
      <c r="BY126" s="3"/>
      <c r="BZ126" s="3"/>
      <c r="CA126" s="3"/>
    </row>
    <row r="127" spans="2:79">
      <c r="B127" s="15"/>
      <c r="C127" s="3"/>
      <c r="D127" s="16"/>
      <c r="E127" s="3"/>
      <c r="F127" s="3"/>
      <c r="G127" s="3"/>
      <c r="H127" s="17"/>
      <c r="I127" s="18"/>
      <c r="J127" s="19"/>
      <c r="K127" s="18"/>
      <c r="L127" s="2"/>
      <c r="M127" s="34"/>
      <c r="N127" s="34"/>
      <c r="O127" s="3"/>
      <c r="P127" s="3"/>
      <c r="Q127" s="3"/>
      <c r="R127" s="8"/>
      <c r="S127" s="8"/>
      <c r="AE127" s="3" t="str">
        <f t="shared" si="3"/>
        <v>-</v>
      </c>
      <c r="AF127" s="3" t="str">
        <f t="shared" si="4"/>
        <v>-</v>
      </c>
      <c r="AG127" s="3" t="str">
        <f t="shared" si="5"/>
        <v>-</v>
      </c>
      <c r="AH127" s="3" t="str">
        <f t="shared" si="6"/>
        <v>-</v>
      </c>
      <c r="AI127" s="3"/>
      <c r="AJ127" s="3" t="str">
        <f t="shared" si="7"/>
        <v>-</v>
      </c>
      <c r="AK127" s="3" t="str">
        <f t="shared" si="8"/>
        <v>-</v>
      </c>
      <c r="AL127" s="3" t="str">
        <f t="shared" si="9"/>
        <v>-</v>
      </c>
      <c r="AM127" s="3" t="str">
        <f t="shared" si="10"/>
        <v>-</v>
      </c>
      <c r="AN127" s="3"/>
      <c r="AO127" s="3" t="str">
        <f t="shared" si="11"/>
        <v>-</v>
      </c>
      <c r="AP127" s="3" t="str">
        <f t="shared" si="12"/>
        <v>-</v>
      </c>
      <c r="AQ127" s="3" t="str">
        <f t="shared" si="13"/>
        <v>-</v>
      </c>
      <c r="AR127" s="3" t="str">
        <f t="shared" si="14"/>
        <v>-</v>
      </c>
      <c r="AT127" s="3" t="str">
        <f t="shared" si="15"/>
        <v>-</v>
      </c>
      <c r="AU127" s="3" t="str">
        <f t="shared" si="16"/>
        <v>-</v>
      </c>
      <c r="AV127" s="3" t="str">
        <f t="shared" si="17"/>
        <v>-</v>
      </c>
      <c r="AW127" s="3" t="str">
        <f t="shared" si="18"/>
        <v>-</v>
      </c>
      <c r="AY127" s="3" t="str">
        <f t="shared" si="19"/>
        <v>-</v>
      </c>
      <c r="AZ127" s="3" t="str">
        <f t="shared" si="20"/>
        <v>-</v>
      </c>
      <c r="BA127" s="3" t="str">
        <f t="shared" si="21"/>
        <v>-</v>
      </c>
      <c r="BB127" s="3" t="str">
        <f t="shared" si="22"/>
        <v>-</v>
      </c>
      <c r="BD127" s="3" t="str">
        <f t="shared" si="23"/>
        <v>-</v>
      </c>
      <c r="BE127" s="3" t="str">
        <f t="shared" si="24"/>
        <v>-</v>
      </c>
      <c r="BF127" s="3" t="str">
        <f t="shared" si="25"/>
        <v>-</v>
      </c>
      <c r="BG127" s="3" t="str">
        <f t="shared" si="26"/>
        <v>-</v>
      </c>
      <c r="BI127" s="3"/>
      <c r="BJ127" s="3"/>
      <c r="BK127" s="3"/>
      <c r="BL127" s="3"/>
      <c r="BN127" s="3" t="str">
        <f t="shared" si="27"/>
        <v>-</v>
      </c>
      <c r="BO127" s="3" t="str">
        <f t="shared" si="28"/>
        <v>-</v>
      </c>
      <c r="BP127" s="3" t="str">
        <f t="shared" si="29"/>
        <v>-</v>
      </c>
      <c r="BQ127" s="3" t="str">
        <f t="shared" si="30"/>
        <v>-</v>
      </c>
      <c r="BS127" s="3" t="str">
        <f t="shared" si="31"/>
        <v>-</v>
      </c>
      <c r="BT127" s="3" t="str">
        <f t="shared" si="32"/>
        <v>-</v>
      </c>
      <c r="BU127" s="3" t="str">
        <f t="shared" si="33"/>
        <v>-</v>
      </c>
      <c r="BV127" s="3" t="str">
        <f t="shared" si="34"/>
        <v>-</v>
      </c>
      <c r="BX127" s="3"/>
      <c r="BY127" s="3"/>
      <c r="BZ127" s="3"/>
      <c r="CA127" s="3"/>
    </row>
    <row r="128" spans="2:79">
      <c r="B128" s="15"/>
      <c r="C128" s="8"/>
      <c r="D128" s="16"/>
      <c r="E128" s="3"/>
      <c r="F128" s="3"/>
      <c r="G128" s="3"/>
      <c r="H128" s="33"/>
      <c r="I128" s="18"/>
      <c r="J128" s="19"/>
      <c r="K128" s="18"/>
      <c r="L128" s="17"/>
      <c r="M128" s="34"/>
      <c r="N128" s="34"/>
      <c r="O128" s="3"/>
      <c r="P128" s="3"/>
      <c r="Q128" s="3"/>
      <c r="R128" s="8"/>
      <c r="S128" s="8"/>
      <c r="AE128" s="3" t="str">
        <f t="shared" si="3"/>
        <v>-</v>
      </c>
      <c r="AF128" s="3" t="str">
        <f t="shared" si="4"/>
        <v>-</v>
      </c>
      <c r="AG128" s="3" t="str">
        <f t="shared" si="5"/>
        <v>-</v>
      </c>
      <c r="AH128" s="3" t="str">
        <f t="shared" si="6"/>
        <v>-</v>
      </c>
      <c r="AI128" s="3"/>
      <c r="AJ128" s="3" t="str">
        <f t="shared" si="7"/>
        <v>-</v>
      </c>
      <c r="AK128" s="3" t="str">
        <f t="shared" si="8"/>
        <v>-</v>
      </c>
      <c r="AL128" s="3" t="str">
        <f t="shared" si="9"/>
        <v>-</v>
      </c>
      <c r="AM128" s="3" t="str">
        <f t="shared" si="10"/>
        <v>-</v>
      </c>
      <c r="AN128" s="3"/>
      <c r="AO128" s="3" t="str">
        <f t="shared" si="11"/>
        <v>-</v>
      </c>
      <c r="AP128" s="3" t="str">
        <f t="shared" si="12"/>
        <v>-</v>
      </c>
      <c r="AQ128" s="3" t="str">
        <f t="shared" si="13"/>
        <v>-</v>
      </c>
      <c r="AR128" s="3" t="str">
        <f t="shared" si="14"/>
        <v>-</v>
      </c>
      <c r="AT128" s="3" t="str">
        <f t="shared" si="15"/>
        <v>-</v>
      </c>
      <c r="AU128" s="3" t="str">
        <f t="shared" si="16"/>
        <v>-</v>
      </c>
      <c r="AV128" s="3" t="str">
        <f t="shared" si="17"/>
        <v>-</v>
      </c>
      <c r="AW128" s="3" t="str">
        <f t="shared" si="18"/>
        <v>-</v>
      </c>
      <c r="AY128" s="3" t="str">
        <f t="shared" si="19"/>
        <v>-</v>
      </c>
      <c r="AZ128" s="3" t="str">
        <f t="shared" si="20"/>
        <v>-</v>
      </c>
      <c r="BA128" s="3" t="str">
        <f t="shared" si="21"/>
        <v>-</v>
      </c>
      <c r="BB128" s="3" t="str">
        <f t="shared" si="22"/>
        <v>-</v>
      </c>
      <c r="BD128" s="3" t="str">
        <f t="shared" si="23"/>
        <v>-</v>
      </c>
      <c r="BE128" s="3" t="str">
        <f t="shared" si="24"/>
        <v>-</v>
      </c>
      <c r="BF128" s="3" t="str">
        <f t="shared" si="25"/>
        <v>-</v>
      </c>
      <c r="BG128" s="3" t="str">
        <f t="shared" si="26"/>
        <v>-</v>
      </c>
      <c r="BI128" s="3"/>
      <c r="BJ128" s="3"/>
      <c r="BK128" s="3"/>
      <c r="BL128" s="3"/>
      <c r="BN128" s="3" t="str">
        <f t="shared" si="27"/>
        <v>-</v>
      </c>
      <c r="BO128" s="3" t="str">
        <f t="shared" si="28"/>
        <v>-</v>
      </c>
      <c r="BP128" s="3" t="str">
        <f t="shared" si="29"/>
        <v>-</v>
      </c>
      <c r="BQ128" s="3" t="str">
        <f t="shared" si="30"/>
        <v>-</v>
      </c>
      <c r="BS128" s="3" t="str">
        <f t="shared" si="31"/>
        <v>-</v>
      </c>
      <c r="BT128" s="3" t="str">
        <f t="shared" si="32"/>
        <v>-</v>
      </c>
      <c r="BU128" s="3" t="str">
        <f t="shared" si="33"/>
        <v>-</v>
      </c>
      <c r="BV128" s="3" t="str">
        <f t="shared" si="34"/>
        <v>-</v>
      </c>
      <c r="BX128" s="3"/>
      <c r="BY128" s="3"/>
      <c r="BZ128" s="3"/>
      <c r="CA128" s="3"/>
    </row>
    <row r="129" spans="2:79">
      <c r="B129" s="15"/>
      <c r="C129" s="3"/>
      <c r="D129" s="16"/>
      <c r="E129" s="3"/>
      <c r="F129" s="3"/>
      <c r="G129" s="3"/>
      <c r="H129" s="17"/>
      <c r="I129" s="18"/>
      <c r="J129" s="19"/>
      <c r="K129" s="18"/>
      <c r="L129" s="25"/>
      <c r="M129" s="34"/>
      <c r="N129" s="34"/>
      <c r="O129" s="3"/>
      <c r="P129" s="3"/>
      <c r="Q129" s="3"/>
      <c r="R129" s="8"/>
      <c r="S129" s="8"/>
      <c r="AE129" s="3" t="str">
        <f t="shared" si="3"/>
        <v>-</v>
      </c>
      <c r="AF129" s="3" t="str">
        <f t="shared" si="4"/>
        <v>-</v>
      </c>
      <c r="AG129" s="3" t="str">
        <f t="shared" si="5"/>
        <v>-</v>
      </c>
      <c r="AH129" s="3" t="str">
        <f t="shared" si="6"/>
        <v>-</v>
      </c>
      <c r="AI129" s="3"/>
      <c r="AJ129" s="3" t="str">
        <f t="shared" si="7"/>
        <v>-</v>
      </c>
      <c r="AK129" s="3" t="str">
        <f t="shared" si="8"/>
        <v>-</v>
      </c>
      <c r="AL129" s="3" t="str">
        <f t="shared" si="9"/>
        <v>-</v>
      </c>
      <c r="AM129" s="3" t="str">
        <f t="shared" si="10"/>
        <v>-</v>
      </c>
      <c r="AN129" s="3"/>
      <c r="AO129" s="3" t="str">
        <f t="shared" si="11"/>
        <v>-</v>
      </c>
      <c r="AP129" s="3" t="str">
        <f t="shared" si="12"/>
        <v>-</v>
      </c>
      <c r="AQ129" s="3" t="str">
        <f t="shared" si="13"/>
        <v>-</v>
      </c>
      <c r="AR129" s="3" t="str">
        <f t="shared" si="14"/>
        <v>-</v>
      </c>
      <c r="AT129" s="3" t="str">
        <f t="shared" si="15"/>
        <v>-</v>
      </c>
      <c r="AU129" s="3" t="str">
        <f t="shared" si="16"/>
        <v>-</v>
      </c>
      <c r="AV129" s="3" t="str">
        <f t="shared" si="17"/>
        <v>-</v>
      </c>
      <c r="AW129" s="3" t="str">
        <f t="shared" si="18"/>
        <v>-</v>
      </c>
      <c r="AY129" s="3" t="str">
        <f t="shared" si="19"/>
        <v>-</v>
      </c>
      <c r="AZ129" s="3" t="str">
        <f t="shared" si="20"/>
        <v>-</v>
      </c>
      <c r="BA129" s="3" t="str">
        <f t="shared" si="21"/>
        <v>-</v>
      </c>
      <c r="BB129" s="3" t="str">
        <f t="shared" si="22"/>
        <v>-</v>
      </c>
      <c r="BD129" s="3" t="str">
        <f t="shared" si="23"/>
        <v>-</v>
      </c>
      <c r="BE129" s="3" t="str">
        <f t="shared" si="24"/>
        <v>-</v>
      </c>
      <c r="BF129" s="3" t="str">
        <f t="shared" si="25"/>
        <v>-</v>
      </c>
      <c r="BG129" s="3" t="str">
        <f t="shared" si="26"/>
        <v>-</v>
      </c>
      <c r="BI129" s="3"/>
      <c r="BJ129" s="3"/>
      <c r="BK129" s="3"/>
      <c r="BL129" s="3"/>
      <c r="BN129" s="3" t="str">
        <f t="shared" si="27"/>
        <v>-</v>
      </c>
      <c r="BO129" s="3" t="str">
        <f t="shared" si="28"/>
        <v>-</v>
      </c>
      <c r="BP129" s="3" t="str">
        <f t="shared" si="29"/>
        <v>-</v>
      </c>
      <c r="BQ129" s="3" t="str">
        <f t="shared" si="30"/>
        <v>-</v>
      </c>
      <c r="BS129" s="3" t="str">
        <f t="shared" si="31"/>
        <v>-</v>
      </c>
      <c r="BT129" s="3" t="str">
        <f t="shared" si="32"/>
        <v>-</v>
      </c>
      <c r="BU129" s="3" t="str">
        <f t="shared" si="33"/>
        <v>-</v>
      </c>
      <c r="BV129" s="3" t="str">
        <f t="shared" si="34"/>
        <v>-</v>
      </c>
      <c r="BX129" s="3"/>
      <c r="BY129" s="3"/>
      <c r="BZ129" s="3"/>
      <c r="CA129" s="3"/>
    </row>
    <row r="130" spans="2:79">
      <c r="B130" s="15"/>
      <c r="C130" s="3"/>
      <c r="D130" s="16"/>
      <c r="E130" s="3"/>
      <c r="F130" s="3"/>
      <c r="G130" s="3"/>
      <c r="H130" s="17"/>
      <c r="I130" s="3"/>
      <c r="J130" s="19"/>
      <c r="K130" s="3"/>
      <c r="L130" s="17"/>
      <c r="M130" s="34"/>
      <c r="N130" s="34"/>
      <c r="O130" s="3"/>
      <c r="P130" s="3"/>
      <c r="Q130" s="3"/>
      <c r="R130" s="8"/>
      <c r="S130" s="8"/>
      <c r="AE130" s="3" t="str">
        <f t="shared" si="3"/>
        <v>-</v>
      </c>
      <c r="AF130" s="3" t="str">
        <f t="shared" si="4"/>
        <v>-</v>
      </c>
      <c r="AG130" s="3" t="str">
        <f t="shared" si="5"/>
        <v>-</v>
      </c>
      <c r="AH130" s="3" t="str">
        <f t="shared" si="6"/>
        <v>-</v>
      </c>
      <c r="AI130" s="3"/>
      <c r="AJ130" s="3" t="str">
        <f t="shared" si="7"/>
        <v>-</v>
      </c>
      <c r="AK130" s="3" t="str">
        <f t="shared" si="8"/>
        <v>-</v>
      </c>
      <c r="AL130" s="3" t="str">
        <f t="shared" si="9"/>
        <v>-</v>
      </c>
      <c r="AM130" s="3" t="str">
        <f t="shared" si="10"/>
        <v>-</v>
      </c>
      <c r="AN130" s="3"/>
      <c r="AO130" s="3" t="str">
        <f t="shared" si="11"/>
        <v>-</v>
      </c>
      <c r="AP130" s="3" t="str">
        <f t="shared" si="12"/>
        <v>-</v>
      </c>
      <c r="AQ130" s="3" t="str">
        <f t="shared" si="13"/>
        <v>-</v>
      </c>
      <c r="AR130" s="3" t="str">
        <f t="shared" si="14"/>
        <v>-</v>
      </c>
      <c r="AT130" s="3" t="str">
        <f t="shared" si="15"/>
        <v>-</v>
      </c>
      <c r="AU130" s="3" t="str">
        <f t="shared" si="16"/>
        <v>-</v>
      </c>
      <c r="AV130" s="3" t="str">
        <f t="shared" si="17"/>
        <v>-</v>
      </c>
      <c r="AW130" s="3" t="str">
        <f t="shared" si="18"/>
        <v>-</v>
      </c>
      <c r="AY130" s="3" t="str">
        <f t="shared" si="19"/>
        <v>-</v>
      </c>
      <c r="AZ130" s="3" t="str">
        <f t="shared" si="20"/>
        <v>-</v>
      </c>
      <c r="BA130" s="3" t="str">
        <f t="shared" si="21"/>
        <v>-</v>
      </c>
      <c r="BB130" s="3" t="str">
        <f t="shared" si="22"/>
        <v>-</v>
      </c>
      <c r="BD130" s="3" t="str">
        <f t="shared" si="23"/>
        <v>-</v>
      </c>
      <c r="BE130" s="3" t="str">
        <f t="shared" si="24"/>
        <v>-</v>
      </c>
      <c r="BF130" s="3" t="str">
        <f t="shared" si="25"/>
        <v>-</v>
      </c>
      <c r="BG130" s="3" t="str">
        <f t="shared" si="26"/>
        <v>-</v>
      </c>
      <c r="BI130" s="3"/>
      <c r="BJ130" s="3"/>
      <c r="BK130" s="3"/>
      <c r="BL130" s="3"/>
      <c r="BN130" s="3" t="str">
        <f t="shared" si="27"/>
        <v>-</v>
      </c>
      <c r="BO130" s="3" t="str">
        <f t="shared" si="28"/>
        <v>-</v>
      </c>
      <c r="BP130" s="3" t="str">
        <f t="shared" si="29"/>
        <v>-</v>
      </c>
      <c r="BQ130" s="3" t="str">
        <f t="shared" si="30"/>
        <v>-</v>
      </c>
      <c r="BS130" s="3" t="str">
        <f t="shared" si="31"/>
        <v>-</v>
      </c>
      <c r="BT130" s="3" t="str">
        <f t="shared" si="32"/>
        <v>-</v>
      </c>
      <c r="BU130" s="3" t="str">
        <f t="shared" si="33"/>
        <v>-</v>
      </c>
      <c r="BV130" s="3" t="str">
        <f t="shared" si="34"/>
        <v>-</v>
      </c>
      <c r="BX130" s="3"/>
      <c r="BY130" s="3"/>
      <c r="BZ130" s="3"/>
      <c r="CA130" s="3"/>
    </row>
    <row r="131" spans="2:79">
      <c r="B131" s="3"/>
      <c r="C131" s="8"/>
      <c r="D131" s="16"/>
      <c r="E131" s="3"/>
      <c r="F131" s="3"/>
      <c r="G131" s="3"/>
      <c r="H131" s="17"/>
      <c r="I131" s="18"/>
      <c r="J131" s="19"/>
      <c r="K131" s="18"/>
      <c r="L131" s="17"/>
      <c r="O131" s="3"/>
      <c r="P131" s="3"/>
      <c r="Q131" s="3"/>
      <c r="R131" s="8"/>
      <c r="S131" s="8"/>
      <c r="AE131" s="3" t="str">
        <f t="shared" si="3"/>
        <v>-</v>
      </c>
      <c r="AF131" s="3" t="str">
        <f t="shared" si="4"/>
        <v>-</v>
      </c>
      <c r="AG131" s="3" t="str">
        <f t="shared" si="5"/>
        <v>-</v>
      </c>
      <c r="AH131" s="3" t="str">
        <f t="shared" si="6"/>
        <v>-</v>
      </c>
      <c r="AI131" s="3"/>
      <c r="AJ131" s="3" t="str">
        <f t="shared" si="7"/>
        <v>-</v>
      </c>
      <c r="AK131" s="3" t="str">
        <f t="shared" si="8"/>
        <v>-</v>
      </c>
      <c r="AL131" s="3" t="str">
        <f t="shared" si="9"/>
        <v>-</v>
      </c>
      <c r="AM131" s="3" t="str">
        <f t="shared" si="10"/>
        <v>-</v>
      </c>
      <c r="AN131" s="3"/>
      <c r="AO131" s="3" t="str">
        <f t="shared" si="11"/>
        <v>-</v>
      </c>
      <c r="AP131" s="3" t="str">
        <f t="shared" si="12"/>
        <v>-</v>
      </c>
      <c r="AQ131" s="3" t="str">
        <f t="shared" si="13"/>
        <v>-</v>
      </c>
      <c r="AR131" s="3" t="str">
        <f t="shared" si="14"/>
        <v>-</v>
      </c>
      <c r="AT131" s="3" t="str">
        <f t="shared" si="15"/>
        <v>-</v>
      </c>
      <c r="AU131" s="3" t="str">
        <f t="shared" si="16"/>
        <v>-</v>
      </c>
      <c r="AV131" s="3" t="str">
        <f t="shared" si="17"/>
        <v>-</v>
      </c>
      <c r="AW131" s="3" t="str">
        <f t="shared" si="18"/>
        <v>-</v>
      </c>
      <c r="AY131" s="3" t="str">
        <f t="shared" si="19"/>
        <v>-</v>
      </c>
      <c r="AZ131" s="3" t="str">
        <f t="shared" si="20"/>
        <v>-</v>
      </c>
      <c r="BA131" s="3" t="str">
        <f t="shared" si="21"/>
        <v>-</v>
      </c>
      <c r="BB131" s="3" t="str">
        <f t="shared" si="22"/>
        <v>-</v>
      </c>
      <c r="BD131" s="3" t="str">
        <f t="shared" si="23"/>
        <v>-</v>
      </c>
      <c r="BE131" s="3" t="str">
        <f t="shared" si="24"/>
        <v>-</v>
      </c>
      <c r="BF131" s="3" t="str">
        <f t="shared" si="25"/>
        <v>-</v>
      </c>
      <c r="BG131" s="3" t="str">
        <f t="shared" si="26"/>
        <v>-</v>
      </c>
      <c r="BI131" s="3"/>
      <c r="BJ131" s="3"/>
      <c r="BK131" s="3"/>
      <c r="BL131" s="3"/>
      <c r="BN131" s="3" t="str">
        <f t="shared" si="27"/>
        <v>-</v>
      </c>
      <c r="BO131" s="3" t="str">
        <f t="shared" si="28"/>
        <v>-</v>
      </c>
      <c r="BP131" s="3" t="str">
        <f t="shared" si="29"/>
        <v>-</v>
      </c>
      <c r="BQ131" s="3" t="str">
        <f t="shared" si="30"/>
        <v>-</v>
      </c>
      <c r="BS131" s="3" t="str">
        <f t="shared" si="31"/>
        <v>-</v>
      </c>
      <c r="BT131" s="3" t="str">
        <f t="shared" si="32"/>
        <v>-</v>
      </c>
      <c r="BU131" s="3" t="str">
        <f t="shared" si="33"/>
        <v>-</v>
      </c>
      <c r="BV131" s="3" t="str">
        <f t="shared" si="34"/>
        <v>-</v>
      </c>
      <c r="BX131" s="3"/>
      <c r="BY131" s="3"/>
      <c r="BZ131" s="3"/>
      <c r="CA131" s="3"/>
    </row>
    <row r="132" spans="2:79">
      <c r="B132" s="15"/>
      <c r="C132" s="3"/>
      <c r="D132" s="16"/>
      <c r="E132" s="3"/>
      <c r="F132" s="3"/>
      <c r="G132" s="3"/>
      <c r="H132" s="17"/>
      <c r="I132" s="18"/>
      <c r="J132" s="19"/>
      <c r="K132" s="18"/>
      <c r="L132" s="2"/>
      <c r="M132" s="34"/>
      <c r="N132" s="34"/>
      <c r="O132" s="3"/>
      <c r="P132" s="3"/>
      <c r="Q132" s="3"/>
      <c r="R132" s="8"/>
      <c r="S132" s="8"/>
      <c r="AE132" s="3" t="str">
        <f t="shared" si="3"/>
        <v>-</v>
      </c>
      <c r="AF132" s="3" t="str">
        <f t="shared" si="4"/>
        <v>-</v>
      </c>
      <c r="AG132" s="3" t="str">
        <f t="shared" si="5"/>
        <v>-</v>
      </c>
      <c r="AH132" s="3" t="str">
        <f t="shared" si="6"/>
        <v>-</v>
      </c>
      <c r="AI132" s="3"/>
      <c r="AJ132" s="3" t="str">
        <f t="shared" si="7"/>
        <v>-</v>
      </c>
      <c r="AK132" s="3" t="str">
        <f t="shared" si="8"/>
        <v>-</v>
      </c>
      <c r="AL132" s="3" t="str">
        <f t="shared" si="9"/>
        <v>-</v>
      </c>
      <c r="AM132" s="3" t="str">
        <f t="shared" si="10"/>
        <v>-</v>
      </c>
      <c r="AN132" s="3"/>
      <c r="AO132" s="3" t="str">
        <f t="shared" si="11"/>
        <v>-</v>
      </c>
      <c r="AP132" s="3" t="str">
        <f t="shared" si="12"/>
        <v>-</v>
      </c>
      <c r="AQ132" s="3" t="str">
        <f t="shared" si="13"/>
        <v>-</v>
      </c>
      <c r="AR132" s="3" t="str">
        <f t="shared" si="14"/>
        <v>-</v>
      </c>
      <c r="AT132" s="3" t="str">
        <f t="shared" si="15"/>
        <v>-</v>
      </c>
      <c r="AU132" s="3" t="str">
        <f t="shared" si="16"/>
        <v>-</v>
      </c>
      <c r="AV132" s="3" t="str">
        <f t="shared" si="17"/>
        <v>-</v>
      </c>
      <c r="AW132" s="3" t="str">
        <f t="shared" si="18"/>
        <v>-</v>
      </c>
      <c r="AY132" s="3" t="str">
        <f t="shared" si="19"/>
        <v>-</v>
      </c>
      <c r="AZ132" s="3" t="str">
        <f t="shared" si="20"/>
        <v>-</v>
      </c>
      <c r="BA132" s="3" t="str">
        <f t="shared" si="21"/>
        <v>-</v>
      </c>
      <c r="BB132" s="3" t="str">
        <f t="shared" si="22"/>
        <v>-</v>
      </c>
      <c r="BD132" s="3" t="str">
        <f t="shared" si="23"/>
        <v>-</v>
      </c>
      <c r="BE132" s="3" t="str">
        <f t="shared" si="24"/>
        <v>-</v>
      </c>
      <c r="BF132" s="3" t="str">
        <f t="shared" si="25"/>
        <v>-</v>
      </c>
      <c r="BG132" s="3" t="str">
        <f t="shared" si="26"/>
        <v>-</v>
      </c>
      <c r="BI132" s="3"/>
      <c r="BJ132" s="3"/>
      <c r="BK132" s="3"/>
      <c r="BL132" s="3"/>
      <c r="BN132" s="3" t="str">
        <f t="shared" si="27"/>
        <v>-</v>
      </c>
      <c r="BO132" s="3" t="str">
        <f t="shared" si="28"/>
        <v>-</v>
      </c>
      <c r="BP132" s="3" t="str">
        <f t="shared" si="29"/>
        <v>-</v>
      </c>
      <c r="BQ132" s="3" t="str">
        <f t="shared" si="30"/>
        <v>-</v>
      </c>
      <c r="BS132" s="3" t="str">
        <f t="shared" si="31"/>
        <v>-</v>
      </c>
      <c r="BT132" s="3" t="str">
        <f t="shared" si="32"/>
        <v>-</v>
      </c>
      <c r="BU132" s="3" t="str">
        <f t="shared" si="33"/>
        <v>-</v>
      </c>
      <c r="BV132" s="3" t="str">
        <f t="shared" si="34"/>
        <v>-</v>
      </c>
      <c r="BX132" s="3"/>
      <c r="BY132" s="3"/>
      <c r="BZ132" s="3"/>
      <c r="CA132" s="3"/>
    </row>
    <row r="133" spans="2:79">
      <c r="B133" s="8"/>
      <c r="C133" s="3"/>
      <c r="D133" s="16"/>
      <c r="E133" s="3"/>
      <c r="F133" s="3"/>
      <c r="G133" s="3"/>
      <c r="H133" s="17"/>
      <c r="I133" s="18"/>
      <c r="J133" s="19"/>
      <c r="K133" s="18"/>
      <c r="L133" s="2"/>
      <c r="M133" s="34"/>
      <c r="N133" s="34"/>
      <c r="O133" s="3"/>
      <c r="P133" s="3"/>
      <c r="Q133" s="3"/>
      <c r="R133" s="8"/>
      <c r="S133" s="8"/>
      <c r="AE133" s="3" t="str">
        <f t="shared" si="3"/>
        <v>-</v>
      </c>
      <c r="AF133" s="3" t="str">
        <f t="shared" si="4"/>
        <v>-</v>
      </c>
      <c r="AG133" s="3" t="str">
        <f t="shared" si="5"/>
        <v>-</v>
      </c>
      <c r="AH133" s="3" t="str">
        <f t="shared" si="6"/>
        <v>-</v>
      </c>
      <c r="AI133" s="3"/>
      <c r="AJ133" s="3" t="str">
        <f t="shared" si="7"/>
        <v>-</v>
      </c>
      <c r="AK133" s="3" t="str">
        <f t="shared" si="8"/>
        <v>-</v>
      </c>
      <c r="AL133" s="3" t="str">
        <f t="shared" si="9"/>
        <v>-</v>
      </c>
      <c r="AM133" s="3" t="str">
        <f t="shared" si="10"/>
        <v>-</v>
      </c>
      <c r="AN133" s="3"/>
      <c r="AO133" s="3" t="str">
        <f t="shared" si="11"/>
        <v>-</v>
      </c>
      <c r="AP133" s="3" t="str">
        <f t="shared" si="12"/>
        <v>-</v>
      </c>
      <c r="AQ133" s="3" t="str">
        <f t="shared" si="13"/>
        <v>-</v>
      </c>
      <c r="AR133" s="3" t="str">
        <f t="shared" si="14"/>
        <v>-</v>
      </c>
      <c r="AT133" s="3" t="str">
        <f t="shared" si="15"/>
        <v>-</v>
      </c>
      <c r="AU133" s="3" t="str">
        <f t="shared" si="16"/>
        <v>-</v>
      </c>
      <c r="AV133" s="3" t="str">
        <f t="shared" si="17"/>
        <v>-</v>
      </c>
      <c r="AW133" s="3" t="str">
        <f t="shared" si="18"/>
        <v>-</v>
      </c>
      <c r="AY133" s="3" t="str">
        <f t="shared" si="19"/>
        <v>-</v>
      </c>
      <c r="AZ133" s="3" t="str">
        <f t="shared" si="20"/>
        <v>-</v>
      </c>
      <c r="BA133" s="3" t="str">
        <f t="shared" si="21"/>
        <v>-</v>
      </c>
      <c r="BB133" s="3" t="str">
        <f t="shared" si="22"/>
        <v>-</v>
      </c>
      <c r="BD133" s="3" t="str">
        <f t="shared" si="23"/>
        <v>-</v>
      </c>
      <c r="BE133" s="3" t="str">
        <f t="shared" si="24"/>
        <v>-</v>
      </c>
      <c r="BF133" s="3" t="str">
        <f t="shared" si="25"/>
        <v>-</v>
      </c>
      <c r="BG133" s="3" t="str">
        <f t="shared" si="26"/>
        <v>-</v>
      </c>
      <c r="BI133" s="3"/>
      <c r="BJ133" s="3"/>
      <c r="BK133" s="3"/>
      <c r="BL133" s="3"/>
      <c r="BN133" s="3" t="str">
        <f t="shared" si="27"/>
        <v>-</v>
      </c>
      <c r="BO133" s="3" t="str">
        <f t="shared" si="28"/>
        <v>-</v>
      </c>
      <c r="BP133" s="3" t="str">
        <f t="shared" si="29"/>
        <v>-</v>
      </c>
      <c r="BQ133" s="3" t="str">
        <f t="shared" si="30"/>
        <v>-</v>
      </c>
      <c r="BS133" s="3" t="str">
        <f t="shared" si="31"/>
        <v>-</v>
      </c>
      <c r="BT133" s="3" t="str">
        <f t="shared" si="32"/>
        <v>-</v>
      </c>
      <c r="BU133" s="3" t="str">
        <f t="shared" si="33"/>
        <v>-</v>
      </c>
      <c r="BV133" s="3" t="str">
        <f t="shared" si="34"/>
        <v>-</v>
      </c>
      <c r="BX133" s="3"/>
      <c r="BY133" s="3"/>
      <c r="BZ133" s="3"/>
      <c r="CA133" s="3"/>
    </row>
    <row r="134" spans="2:79">
      <c r="B134" s="3"/>
      <c r="C134" s="3"/>
      <c r="D134" s="16"/>
      <c r="E134" s="3"/>
      <c r="F134" s="3"/>
      <c r="G134" s="3"/>
      <c r="H134" s="17"/>
      <c r="I134" s="18"/>
      <c r="J134" s="19"/>
      <c r="K134" s="18"/>
      <c r="L134" s="2"/>
      <c r="M134" s="34"/>
      <c r="N134" s="34"/>
      <c r="O134" s="3"/>
      <c r="P134" s="3"/>
      <c r="Q134" s="3"/>
      <c r="R134" s="8"/>
      <c r="S134" s="8"/>
      <c r="AE134" s="3" t="str">
        <f t="shared" si="3"/>
        <v>-</v>
      </c>
      <c r="AF134" s="3" t="str">
        <f t="shared" si="4"/>
        <v>-</v>
      </c>
      <c r="AG134" s="3" t="str">
        <f t="shared" si="5"/>
        <v>-</v>
      </c>
      <c r="AH134" s="3" t="str">
        <f t="shared" si="6"/>
        <v>-</v>
      </c>
      <c r="AI134" s="3"/>
      <c r="AJ134" s="3" t="str">
        <f t="shared" si="7"/>
        <v>-</v>
      </c>
      <c r="AK134" s="3" t="str">
        <f t="shared" si="8"/>
        <v>-</v>
      </c>
      <c r="AL134" s="3" t="str">
        <f t="shared" si="9"/>
        <v>-</v>
      </c>
      <c r="AM134" s="3" t="str">
        <f t="shared" si="10"/>
        <v>-</v>
      </c>
      <c r="AN134" s="3"/>
      <c r="AO134" s="3" t="str">
        <f t="shared" si="11"/>
        <v>-</v>
      </c>
      <c r="AP134" s="3" t="str">
        <f t="shared" si="12"/>
        <v>-</v>
      </c>
      <c r="AQ134" s="3" t="str">
        <f t="shared" si="13"/>
        <v>-</v>
      </c>
      <c r="AR134" s="3" t="str">
        <f t="shared" si="14"/>
        <v>-</v>
      </c>
      <c r="AT134" s="3" t="str">
        <f t="shared" si="15"/>
        <v>-</v>
      </c>
      <c r="AU134" s="3" t="str">
        <f t="shared" si="16"/>
        <v>-</v>
      </c>
      <c r="AV134" s="3" t="str">
        <f t="shared" si="17"/>
        <v>-</v>
      </c>
      <c r="AW134" s="3" t="str">
        <f t="shared" si="18"/>
        <v>-</v>
      </c>
      <c r="AY134" s="3" t="str">
        <f t="shared" si="19"/>
        <v>-</v>
      </c>
      <c r="AZ134" s="3" t="str">
        <f t="shared" si="20"/>
        <v>-</v>
      </c>
      <c r="BA134" s="3" t="str">
        <f t="shared" si="21"/>
        <v>-</v>
      </c>
      <c r="BB134" s="3" t="str">
        <f t="shared" si="22"/>
        <v>-</v>
      </c>
      <c r="BD134" s="3" t="str">
        <f t="shared" si="23"/>
        <v>-</v>
      </c>
      <c r="BE134" s="3" t="str">
        <f t="shared" si="24"/>
        <v>-</v>
      </c>
      <c r="BF134" s="3" t="str">
        <f t="shared" si="25"/>
        <v>-</v>
      </c>
      <c r="BG134" s="3" t="str">
        <f t="shared" si="26"/>
        <v>-</v>
      </c>
      <c r="BI134" s="3"/>
      <c r="BJ134" s="3"/>
      <c r="BK134" s="3"/>
      <c r="BL134" s="3"/>
      <c r="BN134" s="3" t="str">
        <f t="shared" si="27"/>
        <v>-</v>
      </c>
      <c r="BO134" s="3" t="str">
        <f t="shared" si="28"/>
        <v>-</v>
      </c>
      <c r="BP134" s="3" t="str">
        <f t="shared" si="29"/>
        <v>-</v>
      </c>
      <c r="BQ134" s="3" t="str">
        <f t="shared" si="30"/>
        <v>-</v>
      </c>
      <c r="BS134" s="3" t="str">
        <f t="shared" si="31"/>
        <v>-</v>
      </c>
      <c r="BT134" s="3" t="str">
        <f t="shared" si="32"/>
        <v>-</v>
      </c>
      <c r="BU134" s="3" t="str">
        <f t="shared" si="33"/>
        <v>-</v>
      </c>
      <c r="BV134" s="3" t="str">
        <f t="shared" si="34"/>
        <v>-</v>
      </c>
      <c r="BX134" s="3"/>
      <c r="BY134" s="3"/>
      <c r="BZ134" s="3"/>
      <c r="CA134" s="3"/>
    </row>
    <row r="135" spans="2:79">
      <c r="B135" s="3"/>
      <c r="C135" s="8"/>
      <c r="D135" s="16"/>
      <c r="E135" s="3"/>
      <c r="F135" s="3"/>
      <c r="G135" s="3"/>
      <c r="H135" s="17"/>
      <c r="I135" s="18"/>
      <c r="J135" s="19"/>
      <c r="K135" s="18"/>
      <c r="L135" s="17"/>
      <c r="M135" s="34"/>
      <c r="N135" s="34"/>
      <c r="O135" s="3"/>
      <c r="P135" s="3"/>
      <c r="Q135" s="3"/>
      <c r="R135" s="8"/>
      <c r="S135" s="8"/>
      <c r="AE135" s="3" t="str">
        <f t="shared" si="3"/>
        <v>-</v>
      </c>
      <c r="AF135" s="3" t="str">
        <f t="shared" si="4"/>
        <v>-</v>
      </c>
      <c r="AG135" s="3" t="str">
        <f t="shared" si="5"/>
        <v>-</v>
      </c>
      <c r="AH135" s="3" t="str">
        <f t="shared" si="6"/>
        <v>-</v>
      </c>
      <c r="AI135" s="3"/>
      <c r="AJ135" s="3" t="str">
        <f t="shared" si="7"/>
        <v>-</v>
      </c>
      <c r="AK135" s="3" t="str">
        <f t="shared" si="8"/>
        <v>-</v>
      </c>
      <c r="AL135" s="3" t="str">
        <f t="shared" si="9"/>
        <v>-</v>
      </c>
      <c r="AM135" s="3" t="str">
        <f t="shared" si="10"/>
        <v>-</v>
      </c>
      <c r="AN135" s="3"/>
      <c r="AO135" s="3" t="str">
        <f t="shared" si="11"/>
        <v>-</v>
      </c>
      <c r="AP135" s="3" t="str">
        <f t="shared" si="12"/>
        <v>-</v>
      </c>
      <c r="AQ135" s="3" t="str">
        <f t="shared" si="13"/>
        <v>-</v>
      </c>
      <c r="AR135" s="3" t="str">
        <f t="shared" si="14"/>
        <v>-</v>
      </c>
      <c r="AT135" s="3" t="str">
        <f t="shared" si="15"/>
        <v>-</v>
      </c>
      <c r="AU135" s="3" t="str">
        <f t="shared" si="16"/>
        <v>-</v>
      </c>
      <c r="AV135" s="3" t="str">
        <f t="shared" si="17"/>
        <v>-</v>
      </c>
      <c r="AW135" s="3" t="str">
        <f t="shared" si="18"/>
        <v>-</v>
      </c>
      <c r="AY135" s="3" t="str">
        <f t="shared" si="19"/>
        <v>-</v>
      </c>
      <c r="AZ135" s="3" t="str">
        <f t="shared" si="20"/>
        <v>-</v>
      </c>
      <c r="BA135" s="3" t="str">
        <f t="shared" si="21"/>
        <v>-</v>
      </c>
      <c r="BB135" s="3" t="str">
        <f t="shared" si="22"/>
        <v>-</v>
      </c>
      <c r="BD135" s="3" t="str">
        <f t="shared" si="23"/>
        <v>-</v>
      </c>
      <c r="BE135" s="3" t="str">
        <f t="shared" si="24"/>
        <v>-</v>
      </c>
      <c r="BF135" s="3" t="str">
        <f t="shared" si="25"/>
        <v>-</v>
      </c>
      <c r="BG135" s="3" t="str">
        <f t="shared" si="26"/>
        <v>-</v>
      </c>
      <c r="BI135" s="3"/>
      <c r="BJ135" s="3"/>
      <c r="BK135" s="3"/>
      <c r="BL135" s="3"/>
      <c r="BN135" s="3" t="str">
        <f t="shared" si="27"/>
        <v>-</v>
      </c>
      <c r="BO135" s="3" t="str">
        <f t="shared" si="28"/>
        <v>-</v>
      </c>
      <c r="BP135" s="3" t="str">
        <f t="shared" si="29"/>
        <v>-</v>
      </c>
      <c r="BQ135" s="3" t="str">
        <f t="shared" si="30"/>
        <v>-</v>
      </c>
      <c r="BS135" s="3" t="str">
        <f t="shared" si="31"/>
        <v>-</v>
      </c>
      <c r="BT135" s="3" t="str">
        <f t="shared" si="32"/>
        <v>-</v>
      </c>
      <c r="BU135" s="3" t="str">
        <f t="shared" si="33"/>
        <v>-</v>
      </c>
      <c r="BV135" s="3" t="str">
        <f t="shared" si="34"/>
        <v>-</v>
      </c>
      <c r="BX135" s="3"/>
      <c r="BY135" s="3"/>
      <c r="BZ135" s="3"/>
      <c r="CA135" s="3"/>
    </row>
    <row r="136" spans="2:79">
      <c r="B136" s="28"/>
      <c r="C136" s="3"/>
      <c r="D136" s="16"/>
      <c r="E136" s="3"/>
      <c r="F136" s="3"/>
      <c r="G136" s="3"/>
      <c r="H136" s="17"/>
      <c r="I136" s="18"/>
      <c r="J136" s="19"/>
      <c r="K136" s="18"/>
      <c r="L136" s="2"/>
      <c r="M136" s="34"/>
      <c r="N136" s="34"/>
      <c r="O136" s="3"/>
      <c r="P136" s="3"/>
      <c r="Q136" s="3"/>
      <c r="R136" s="8"/>
      <c r="S136" s="8"/>
      <c r="AE136" s="3" t="str">
        <f t="shared" si="3"/>
        <v>-</v>
      </c>
      <c r="AF136" s="3" t="str">
        <f t="shared" si="4"/>
        <v>-</v>
      </c>
      <c r="AG136" s="3" t="str">
        <f t="shared" si="5"/>
        <v>-</v>
      </c>
      <c r="AH136" s="3" t="str">
        <f t="shared" si="6"/>
        <v>-</v>
      </c>
      <c r="AI136" s="3"/>
      <c r="AJ136" s="3" t="str">
        <f t="shared" si="7"/>
        <v>-</v>
      </c>
      <c r="AK136" s="3" t="str">
        <f t="shared" si="8"/>
        <v>-</v>
      </c>
      <c r="AL136" s="3" t="str">
        <f t="shared" si="9"/>
        <v>-</v>
      </c>
      <c r="AM136" s="3" t="str">
        <f t="shared" si="10"/>
        <v>-</v>
      </c>
      <c r="AN136" s="3"/>
      <c r="AO136" s="3" t="str">
        <f t="shared" si="11"/>
        <v>-</v>
      </c>
      <c r="AP136" s="3" t="str">
        <f t="shared" si="12"/>
        <v>-</v>
      </c>
      <c r="AQ136" s="3" t="str">
        <f t="shared" si="13"/>
        <v>-</v>
      </c>
      <c r="AR136" s="3" t="str">
        <f t="shared" si="14"/>
        <v>-</v>
      </c>
      <c r="AT136" s="3" t="str">
        <f t="shared" si="15"/>
        <v>-</v>
      </c>
      <c r="AU136" s="3" t="str">
        <f t="shared" si="16"/>
        <v>-</v>
      </c>
      <c r="AV136" s="3" t="str">
        <f t="shared" si="17"/>
        <v>-</v>
      </c>
      <c r="AW136" s="3" t="str">
        <f t="shared" si="18"/>
        <v>-</v>
      </c>
      <c r="AY136" s="3" t="str">
        <f t="shared" si="19"/>
        <v>-</v>
      </c>
      <c r="AZ136" s="3" t="str">
        <f t="shared" si="20"/>
        <v>-</v>
      </c>
      <c r="BA136" s="3" t="str">
        <f t="shared" si="21"/>
        <v>-</v>
      </c>
      <c r="BB136" s="3" t="str">
        <f t="shared" si="22"/>
        <v>-</v>
      </c>
      <c r="BD136" s="3" t="str">
        <f t="shared" si="23"/>
        <v>-</v>
      </c>
      <c r="BE136" s="3" t="str">
        <f t="shared" si="24"/>
        <v>-</v>
      </c>
      <c r="BF136" s="3" t="str">
        <f t="shared" si="25"/>
        <v>-</v>
      </c>
      <c r="BG136" s="3" t="str">
        <f t="shared" si="26"/>
        <v>-</v>
      </c>
      <c r="BI136" s="3"/>
      <c r="BJ136" s="3"/>
      <c r="BK136" s="3"/>
      <c r="BL136" s="3"/>
      <c r="BN136" s="3" t="str">
        <f t="shared" si="27"/>
        <v>-</v>
      </c>
      <c r="BO136" s="3" t="str">
        <f t="shared" si="28"/>
        <v>-</v>
      </c>
      <c r="BP136" s="3" t="str">
        <f t="shared" si="29"/>
        <v>-</v>
      </c>
      <c r="BQ136" s="3" t="str">
        <f t="shared" si="30"/>
        <v>-</v>
      </c>
      <c r="BS136" s="3" t="str">
        <f t="shared" si="31"/>
        <v>-</v>
      </c>
      <c r="BT136" s="3" t="str">
        <f t="shared" si="32"/>
        <v>-</v>
      </c>
      <c r="BU136" s="3" t="str">
        <f t="shared" si="33"/>
        <v>-</v>
      </c>
      <c r="BV136" s="3" t="str">
        <f t="shared" si="34"/>
        <v>-</v>
      </c>
      <c r="BX136" s="3"/>
      <c r="BY136" s="3"/>
      <c r="BZ136" s="3"/>
      <c r="CA136" s="3"/>
    </row>
    <row r="137" spans="2:79">
      <c r="B137" s="15"/>
      <c r="C137" s="8"/>
      <c r="D137" s="16"/>
      <c r="E137" s="3"/>
      <c r="F137" s="3"/>
      <c r="G137" s="3"/>
      <c r="H137" s="17"/>
      <c r="I137" s="18"/>
      <c r="J137" s="19"/>
      <c r="K137" s="18"/>
      <c r="L137" s="17"/>
      <c r="M137" s="34"/>
      <c r="N137" s="34"/>
      <c r="O137" s="3"/>
      <c r="P137" s="3"/>
      <c r="Q137" s="3"/>
      <c r="R137" s="8"/>
      <c r="S137" s="8"/>
      <c r="AE137" s="3" t="str">
        <f t="shared" si="3"/>
        <v>-</v>
      </c>
      <c r="AF137" s="3" t="str">
        <f t="shared" si="4"/>
        <v>-</v>
      </c>
      <c r="AG137" s="3" t="str">
        <f t="shared" si="5"/>
        <v>-</v>
      </c>
      <c r="AH137" s="3" t="str">
        <f t="shared" si="6"/>
        <v>-</v>
      </c>
      <c r="AI137" s="3"/>
      <c r="AJ137" s="3" t="str">
        <f t="shared" si="7"/>
        <v>-</v>
      </c>
      <c r="AK137" s="3" t="str">
        <f t="shared" si="8"/>
        <v>-</v>
      </c>
      <c r="AL137" s="3" t="str">
        <f t="shared" si="9"/>
        <v>-</v>
      </c>
      <c r="AM137" s="3" t="str">
        <f t="shared" si="10"/>
        <v>-</v>
      </c>
      <c r="AN137" s="3"/>
      <c r="AO137" s="3" t="str">
        <f t="shared" si="11"/>
        <v>-</v>
      </c>
      <c r="AP137" s="3" t="str">
        <f t="shared" si="12"/>
        <v>-</v>
      </c>
      <c r="AQ137" s="3" t="str">
        <f t="shared" si="13"/>
        <v>-</v>
      </c>
      <c r="AR137" s="3" t="str">
        <f t="shared" si="14"/>
        <v>-</v>
      </c>
      <c r="AT137" s="3" t="str">
        <f t="shared" si="15"/>
        <v>-</v>
      </c>
      <c r="AU137" s="3" t="str">
        <f t="shared" si="16"/>
        <v>-</v>
      </c>
      <c r="AV137" s="3" t="str">
        <f t="shared" si="17"/>
        <v>-</v>
      </c>
      <c r="AW137" s="3" t="str">
        <f t="shared" si="18"/>
        <v>-</v>
      </c>
      <c r="AY137" s="3" t="str">
        <f t="shared" si="19"/>
        <v>-</v>
      </c>
      <c r="AZ137" s="3" t="str">
        <f t="shared" si="20"/>
        <v>-</v>
      </c>
      <c r="BA137" s="3" t="str">
        <f t="shared" si="21"/>
        <v>-</v>
      </c>
      <c r="BB137" s="3" t="str">
        <f t="shared" si="22"/>
        <v>-</v>
      </c>
      <c r="BD137" s="3" t="str">
        <f t="shared" si="23"/>
        <v>-</v>
      </c>
      <c r="BE137" s="3" t="str">
        <f t="shared" si="24"/>
        <v>-</v>
      </c>
      <c r="BF137" s="3" t="str">
        <f t="shared" si="25"/>
        <v>-</v>
      </c>
      <c r="BG137" s="3" t="str">
        <f t="shared" si="26"/>
        <v>-</v>
      </c>
      <c r="BI137" s="3"/>
      <c r="BJ137" s="3"/>
      <c r="BK137" s="3"/>
      <c r="BL137" s="3"/>
      <c r="BN137" s="3" t="str">
        <f t="shared" si="27"/>
        <v>-</v>
      </c>
      <c r="BO137" s="3" t="str">
        <f t="shared" si="28"/>
        <v>-</v>
      </c>
      <c r="BP137" s="3" t="str">
        <f t="shared" si="29"/>
        <v>-</v>
      </c>
      <c r="BQ137" s="3" t="str">
        <f t="shared" si="30"/>
        <v>-</v>
      </c>
      <c r="BS137" s="3" t="str">
        <f t="shared" si="31"/>
        <v>-</v>
      </c>
      <c r="BT137" s="3" t="str">
        <f t="shared" si="32"/>
        <v>-</v>
      </c>
      <c r="BU137" s="3" t="str">
        <f t="shared" si="33"/>
        <v>-</v>
      </c>
      <c r="BV137" s="3" t="str">
        <f t="shared" si="34"/>
        <v>-</v>
      </c>
      <c r="BX137" s="3"/>
      <c r="BY137" s="3"/>
      <c r="BZ137" s="3"/>
      <c r="CA137" s="3"/>
    </row>
    <row r="138" spans="2:79">
      <c r="B138" s="8"/>
      <c r="C138" s="3"/>
      <c r="D138" s="16"/>
      <c r="E138" s="3"/>
      <c r="F138" s="3"/>
      <c r="G138" s="3"/>
      <c r="H138" s="17"/>
      <c r="I138" s="18"/>
      <c r="J138" s="19"/>
      <c r="K138" s="18"/>
      <c r="L138" s="2"/>
      <c r="M138" s="34"/>
      <c r="N138" s="34"/>
      <c r="O138" s="3"/>
      <c r="P138" s="3"/>
      <c r="Q138" s="3"/>
      <c r="R138" s="8"/>
      <c r="S138" s="8"/>
      <c r="AE138" s="3" t="str">
        <f t="shared" si="3"/>
        <v>-</v>
      </c>
      <c r="AF138" s="3" t="str">
        <f t="shared" si="4"/>
        <v>-</v>
      </c>
      <c r="AG138" s="3" t="str">
        <f t="shared" si="5"/>
        <v>-</v>
      </c>
      <c r="AH138" s="3" t="str">
        <f t="shared" si="6"/>
        <v>-</v>
      </c>
      <c r="AI138" s="3"/>
      <c r="AJ138" s="3" t="str">
        <f t="shared" si="7"/>
        <v>-</v>
      </c>
      <c r="AK138" s="3" t="str">
        <f t="shared" si="8"/>
        <v>-</v>
      </c>
      <c r="AL138" s="3" t="str">
        <f t="shared" si="9"/>
        <v>-</v>
      </c>
      <c r="AM138" s="3" t="str">
        <f t="shared" si="10"/>
        <v>-</v>
      </c>
      <c r="AN138" s="3"/>
      <c r="AO138" s="3" t="str">
        <f t="shared" si="11"/>
        <v>-</v>
      </c>
      <c r="AP138" s="3" t="str">
        <f t="shared" si="12"/>
        <v>-</v>
      </c>
      <c r="AQ138" s="3" t="str">
        <f t="shared" si="13"/>
        <v>-</v>
      </c>
      <c r="AR138" s="3" t="str">
        <f t="shared" si="14"/>
        <v>-</v>
      </c>
      <c r="AT138" s="3" t="str">
        <f t="shared" si="15"/>
        <v>-</v>
      </c>
      <c r="AU138" s="3" t="str">
        <f t="shared" si="16"/>
        <v>-</v>
      </c>
      <c r="AV138" s="3" t="str">
        <f t="shared" si="17"/>
        <v>-</v>
      </c>
      <c r="AW138" s="3" t="str">
        <f t="shared" si="18"/>
        <v>-</v>
      </c>
      <c r="AY138" s="3" t="str">
        <f t="shared" si="19"/>
        <v>-</v>
      </c>
      <c r="AZ138" s="3" t="str">
        <f t="shared" si="20"/>
        <v>-</v>
      </c>
      <c r="BA138" s="3" t="str">
        <f t="shared" si="21"/>
        <v>-</v>
      </c>
      <c r="BB138" s="3" t="str">
        <f t="shared" si="22"/>
        <v>-</v>
      </c>
      <c r="BD138" s="3" t="str">
        <f t="shared" si="23"/>
        <v>-</v>
      </c>
      <c r="BE138" s="3" t="str">
        <f t="shared" si="24"/>
        <v>-</v>
      </c>
      <c r="BF138" s="3" t="str">
        <f t="shared" si="25"/>
        <v>-</v>
      </c>
      <c r="BG138" s="3" t="str">
        <f t="shared" si="26"/>
        <v>-</v>
      </c>
      <c r="BI138" s="3"/>
      <c r="BJ138" s="3"/>
      <c r="BK138" s="3"/>
      <c r="BL138" s="3"/>
      <c r="BN138" s="3" t="str">
        <f t="shared" si="27"/>
        <v>-</v>
      </c>
      <c r="BO138" s="3" t="str">
        <f t="shared" si="28"/>
        <v>-</v>
      </c>
      <c r="BP138" s="3" t="str">
        <f t="shared" si="29"/>
        <v>-</v>
      </c>
      <c r="BQ138" s="3" t="str">
        <f t="shared" si="30"/>
        <v>-</v>
      </c>
      <c r="BS138" s="3" t="str">
        <f t="shared" si="31"/>
        <v>-</v>
      </c>
      <c r="BT138" s="3" t="str">
        <f t="shared" si="32"/>
        <v>-</v>
      </c>
      <c r="BU138" s="3" t="str">
        <f t="shared" si="33"/>
        <v>-</v>
      </c>
      <c r="BV138" s="3" t="str">
        <f t="shared" si="34"/>
        <v>-</v>
      </c>
      <c r="BX138" s="3"/>
      <c r="BY138" s="3"/>
      <c r="BZ138" s="3"/>
      <c r="CA138" s="3"/>
    </row>
    <row r="139" spans="2:79">
      <c r="B139" s="3"/>
      <c r="C139" s="8"/>
      <c r="D139" s="16"/>
      <c r="E139" s="3"/>
      <c r="F139" s="3"/>
      <c r="G139" s="3"/>
      <c r="H139" s="17"/>
      <c r="I139" s="18"/>
      <c r="J139" s="19"/>
      <c r="K139" s="18"/>
      <c r="L139" s="17"/>
      <c r="O139" s="3"/>
      <c r="P139" s="3"/>
      <c r="Q139" s="3"/>
      <c r="R139" s="8"/>
      <c r="S139" s="8"/>
      <c r="AE139" s="3" t="str">
        <f t="shared" si="3"/>
        <v>-</v>
      </c>
      <c r="AF139" s="3" t="str">
        <f t="shared" si="4"/>
        <v>-</v>
      </c>
      <c r="AG139" s="3" t="str">
        <f t="shared" si="5"/>
        <v>-</v>
      </c>
      <c r="AH139" s="3" t="str">
        <f t="shared" si="6"/>
        <v>-</v>
      </c>
      <c r="AI139" s="3"/>
      <c r="AJ139" s="3" t="str">
        <f t="shared" si="7"/>
        <v>-</v>
      </c>
      <c r="AK139" s="3" t="str">
        <f t="shared" si="8"/>
        <v>-</v>
      </c>
      <c r="AL139" s="3" t="str">
        <f t="shared" si="9"/>
        <v>-</v>
      </c>
      <c r="AM139" s="3" t="str">
        <f t="shared" si="10"/>
        <v>-</v>
      </c>
      <c r="AN139" s="3"/>
      <c r="AO139" s="3" t="str">
        <f t="shared" si="11"/>
        <v>-</v>
      </c>
      <c r="AP139" s="3" t="str">
        <f t="shared" si="12"/>
        <v>-</v>
      </c>
      <c r="AQ139" s="3" t="str">
        <f t="shared" si="13"/>
        <v>-</v>
      </c>
      <c r="AR139" s="3" t="str">
        <f t="shared" si="14"/>
        <v>-</v>
      </c>
      <c r="AT139" s="3" t="str">
        <f t="shared" si="15"/>
        <v>-</v>
      </c>
      <c r="AU139" s="3" t="str">
        <f t="shared" si="16"/>
        <v>-</v>
      </c>
      <c r="AV139" s="3" t="str">
        <f t="shared" si="17"/>
        <v>-</v>
      </c>
      <c r="AW139" s="3" t="str">
        <f t="shared" si="18"/>
        <v>-</v>
      </c>
      <c r="AY139" s="3" t="str">
        <f t="shared" si="19"/>
        <v>-</v>
      </c>
      <c r="AZ139" s="3" t="str">
        <f t="shared" si="20"/>
        <v>-</v>
      </c>
      <c r="BA139" s="3" t="str">
        <f t="shared" si="21"/>
        <v>-</v>
      </c>
      <c r="BB139" s="3" t="str">
        <f t="shared" si="22"/>
        <v>-</v>
      </c>
      <c r="BD139" s="3" t="str">
        <f t="shared" si="23"/>
        <v>-</v>
      </c>
      <c r="BE139" s="3" t="str">
        <f t="shared" si="24"/>
        <v>-</v>
      </c>
      <c r="BF139" s="3" t="str">
        <f t="shared" si="25"/>
        <v>-</v>
      </c>
      <c r="BG139" s="3" t="str">
        <f t="shared" si="26"/>
        <v>-</v>
      </c>
      <c r="BI139" s="3"/>
      <c r="BJ139" s="3"/>
      <c r="BK139" s="3"/>
      <c r="BL139" s="3"/>
      <c r="BN139" s="3" t="str">
        <f t="shared" si="27"/>
        <v>-</v>
      </c>
      <c r="BO139" s="3" t="str">
        <f t="shared" si="28"/>
        <v>-</v>
      </c>
      <c r="BP139" s="3" t="str">
        <f t="shared" si="29"/>
        <v>-</v>
      </c>
      <c r="BQ139" s="3" t="str">
        <f t="shared" si="30"/>
        <v>-</v>
      </c>
      <c r="BS139" s="3" t="str">
        <f t="shared" si="31"/>
        <v>-</v>
      </c>
      <c r="BT139" s="3" t="str">
        <f t="shared" si="32"/>
        <v>-</v>
      </c>
      <c r="BU139" s="3" t="str">
        <f t="shared" si="33"/>
        <v>-</v>
      </c>
      <c r="BV139" s="3" t="str">
        <f t="shared" si="34"/>
        <v>-</v>
      </c>
      <c r="BX139" s="3"/>
      <c r="BY139" s="3"/>
      <c r="BZ139" s="3"/>
      <c r="CA139" s="3"/>
    </row>
    <row r="140" spans="2:79">
      <c r="B140" s="8"/>
      <c r="C140" s="3"/>
      <c r="D140" s="16"/>
      <c r="E140" s="3"/>
      <c r="F140" s="3"/>
      <c r="G140" s="3"/>
      <c r="H140" s="17"/>
      <c r="I140" s="18"/>
      <c r="J140" s="19"/>
      <c r="K140" s="18"/>
      <c r="L140" s="2"/>
      <c r="M140" s="34"/>
      <c r="N140" s="34"/>
      <c r="O140" s="3"/>
      <c r="P140" s="3"/>
      <c r="Q140" s="3"/>
      <c r="R140" s="8"/>
      <c r="S140" s="8"/>
      <c r="AE140" s="3" t="str">
        <f t="shared" si="3"/>
        <v>-</v>
      </c>
      <c r="AF140" s="3" t="str">
        <f t="shared" si="4"/>
        <v>-</v>
      </c>
      <c r="AG140" s="3" t="str">
        <f t="shared" si="5"/>
        <v>-</v>
      </c>
      <c r="AH140" s="3" t="str">
        <f t="shared" si="6"/>
        <v>-</v>
      </c>
      <c r="AI140" s="3"/>
      <c r="AJ140" s="3" t="str">
        <f t="shared" si="7"/>
        <v>-</v>
      </c>
      <c r="AK140" s="3" t="str">
        <f t="shared" si="8"/>
        <v>-</v>
      </c>
      <c r="AL140" s="3" t="str">
        <f t="shared" si="9"/>
        <v>-</v>
      </c>
      <c r="AM140" s="3" t="str">
        <f t="shared" si="10"/>
        <v>-</v>
      </c>
      <c r="AN140" s="3"/>
      <c r="AO140" s="3" t="str">
        <f t="shared" si="11"/>
        <v>-</v>
      </c>
      <c r="AP140" s="3" t="str">
        <f t="shared" si="12"/>
        <v>-</v>
      </c>
      <c r="AQ140" s="3" t="str">
        <f t="shared" si="13"/>
        <v>-</v>
      </c>
      <c r="AR140" s="3" t="str">
        <f t="shared" si="14"/>
        <v>-</v>
      </c>
      <c r="AT140" s="3" t="str">
        <f t="shared" si="15"/>
        <v>-</v>
      </c>
      <c r="AU140" s="3" t="str">
        <f t="shared" si="16"/>
        <v>-</v>
      </c>
      <c r="AV140" s="3" t="str">
        <f t="shared" si="17"/>
        <v>-</v>
      </c>
      <c r="AW140" s="3" t="str">
        <f t="shared" si="18"/>
        <v>-</v>
      </c>
      <c r="AY140" s="3" t="str">
        <f t="shared" si="19"/>
        <v>-</v>
      </c>
      <c r="AZ140" s="3" t="str">
        <f t="shared" si="20"/>
        <v>-</v>
      </c>
      <c r="BA140" s="3" t="str">
        <f t="shared" si="21"/>
        <v>-</v>
      </c>
      <c r="BB140" s="3" t="str">
        <f t="shared" si="22"/>
        <v>-</v>
      </c>
      <c r="BD140" s="3" t="str">
        <f t="shared" si="23"/>
        <v>-</v>
      </c>
      <c r="BE140" s="3" t="str">
        <f t="shared" si="24"/>
        <v>-</v>
      </c>
      <c r="BF140" s="3" t="str">
        <f t="shared" si="25"/>
        <v>-</v>
      </c>
      <c r="BG140" s="3" t="str">
        <f t="shared" si="26"/>
        <v>-</v>
      </c>
      <c r="BI140" s="3"/>
      <c r="BJ140" s="3"/>
      <c r="BK140" s="3"/>
      <c r="BL140" s="3"/>
      <c r="BN140" s="3" t="str">
        <f t="shared" si="27"/>
        <v>-</v>
      </c>
      <c r="BO140" s="3" t="str">
        <f t="shared" si="28"/>
        <v>-</v>
      </c>
      <c r="BP140" s="3" t="str">
        <f t="shared" si="29"/>
        <v>-</v>
      </c>
      <c r="BQ140" s="3" t="str">
        <f t="shared" si="30"/>
        <v>-</v>
      </c>
      <c r="BS140" s="3" t="str">
        <f t="shared" si="31"/>
        <v>-</v>
      </c>
      <c r="BT140" s="3" t="str">
        <f t="shared" si="32"/>
        <v>-</v>
      </c>
      <c r="BU140" s="3" t="str">
        <f t="shared" si="33"/>
        <v>-</v>
      </c>
      <c r="BV140" s="3" t="str">
        <f t="shared" si="34"/>
        <v>-</v>
      </c>
      <c r="BX140" s="3"/>
      <c r="BY140" s="3"/>
      <c r="BZ140" s="3"/>
      <c r="CA140" s="3"/>
    </row>
    <row r="141" spans="2:79">
      <c r="B141" s="3"/>
      <c r="C141" s="8"/>
      <c r="D141" s="16"/>
      <c r="E141" s="3"/>
      <c r="F141" s="3"/>
      <c r="G141" s="3"/>
      <c r="H141" s="17"/>
      <c r="I141" s="18"/>
      <c r="J141" s="19"/>
      <c r="K141" s="18"/>
      <c r="L141" s="17"/>
      <c r="O141" s="3"/>
      <c r="P141" s="3"/>
      <c r="Q141" s="3"/>
      <c r="R141" s="8"/>
      <c r="S141" s="8"/>
      <c r="AE141" s="3" t="str">
        <f t="shared" si="3"/>
        <v>-</v>
      </c>
      <c r="AF141" s="3" t="str">
        <f t="shared" si="4"/>
        <v>-</v>
      </c>
      <c r="AG141" s="3" t="str">
        <f t="shared" si="5"/>
        <v>-</v>
      </c>
      <c r="AH141" s="3" t="str">
        <f t="shared" si="6"/>
        <v>-</v>
      </c>
      <c r="AI141" s="3"/>
      <c r="AJ141" s="3" t="str">
        <f t="shared" si="7"/>
        <v>-</v>
      </c>
      <c r="AK141" s="3" t="str">
        <f t="shared" si="8"/>
        <v>-</v>
      </c>
      <c r="AL141" s="3" t="str">
        <f t="shared" si="9"/>
        <v>-</v>
      </c>
      <c r="AM141" s="3" t="str">
        <f t="shared" si="10"/>
        <v>-</v>
      </c>
      <c r="AN141" s="3"/>
      <c r="AO141" s="3" t="str">
        <f t="shared" si="11"/>
        <v>-</v>
      </c>
      <c r="AP141" s="3" t="str">
        <f t="shared" si="12"/>
        <v>-</v>
      </c>
      <c r="AQ141" s="3" t="str">
        <f t="shared" si="13"/>
        <v>-</v>
      </c>
      <c r="AR141" s="3" t="str">
        <f t="shared" si="14"/>
        <v>-</v>
      </c>
      <c r="AT141" s="3" t="str">
        <f t="shared" si="15"/>
        <v>-</v>
      </c>
      <c r="AU141" s="3" t="str">
        <f t="shared" si="16"/>
        <v>-</v>
      </c>
      <c r="AV141" s="3" t="str">
        <f t="shared" si="17"/>
        <v>-</v>
      </c>
      <c r="AW141" s="3" t="str">
        <f t="shared" si="18"/>
        <v>-</v>
      </c>
      <c r="AY141" s="3" t="str">
        <f t="shared" si="19"/>
        <v>-</v>
      </c>
      <c r="AZ141" s="3" t="str">
        <f t="shared" si="20"/>
        <v>-</v>
      </c>
      <c r="BA141" s="3" t="str">
        <f t="shared" si="21"/>
        <v>-</v>
      </c>
      <c r="BB141" s="3" t="str">
        <f t="shared" si="22"/>
        <v>-</v>
      </c>
      <c r="BD141" s="3" t="str">
        <f t="shared" si="23"/>
        <v>-</v>
      </c>
      <c r="BE141" s="3" t="str">
        <f t="shared" si="24"/>
        <v>-</v>
      </c>
      <c r="BF141" s="3" t="str">
        <f t="shared" si="25"/>
        <v>-</v>
      </c>
      <c r="BG141" s="3" t="str">
        <f t="shared" si="26"/>
        <v>-</v>
      </c>
      <c r="BI141" s="3"/>
      <c r="BJ141" s="3"/>
      <c r="BK141" s="3"/>
      <c r="BL141" s="3"/>
      <c r="BN141" s="3" t="str">
        <f t="shared" si="27"/>
        <v>-</v>
      </c>
      <c r="BO141" s="3" t="str">
        <f t="shared" si="28"/>
        <v>-</v>
      </c>
      <c r="BP141" s="3" t="str">
        <f t="shared" si="29"/>
        <v>-</v>
      </c>
      <c r="BQ141" s="3" t="str">
        <f t="shared" si="30"/>
        <v>-</v>
      </c>
      <c r="BS141" s="3" t="str">
        <f t="shared" si="31"/>
        <v>-</v>
      </c>
      <c r="BT141" s="3" t="str">
        <f t="shared" si="32"/>
        <v>-</v>
      </c>
      <c r="BU141" s="3" t="str">
        <f t="shared" si="33"/>
        <v>-</v>
      </c>
      <c r="BV141" s="3" t="str">
        <f t="shared" si="34"/>
        <v>-</v>
      </c>
      <c r="BX141" s="3"/>
      <c r="BY141" s="3"/>
      <c r="BZ141" s="3"/>
      <c r="CA141" s="3"/>
    </row>
    <row r="142" spans="2:79">
      <c r="B142" s="3"/>
      <c r="C142" s="3"/>
      <c r="D142" s="16"/>
      <c r="E142" s="3"/>
      <c r="F142" s="3"/>
      <c r="G142" s="3"/>
      <c r="H142" s="17"/>
      <c r="I142" s="18"/>
      <c r="J142" s="19"/>
      <c r="K142" s="18"/>
      <c r="L142" s="2"/>
      <c r="M142" s="34"/>
      <c r="N142" s="34"/>
      <c r="O142" s="3"/>
      <c r="P142" s="3"/>
      <c r="Q142" s="3"/>
      <c r="R142" s="8"/>
      <c r="S142" s="8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T142" s="3"/>
      <c r="AU142" s="3"/>
      <c r="AV142" s="3"/>
      <c r="AW142" s="3"/>
      <c r="AY142" s="3"/>
      <c r="AZ142" s="3"/>
      <c r="BA142" s="3"/>
      <c r="BB142" s="3"/>
      <c r="BD142" s="3"/>
      <c r="BE142" s="3"/>
      <c r="BF142" s="3"/>
      <c r="BG142" s="3"/>
      <c r="BI142" s="3"/>
      <c r="BJ142" s="3"/>
      <c r="BK142" s="3"/>
      <c r="BL142" s="3"/>
      <c r="BN142" s="3"/>
      <c r="BO142" s="3"/>
      <c r="BP142" s="3"/>
      <c r="BQ142" s="3"/>
      <c r="BS142" s="3"/>
      <c r="BT142" s="3"/>
      <c r="BU142" s="3"/>
      <c r="BV142" s="3"/>
      <c r="BX142" s="3"/>
      <c r="BY142" s="3"/>
      <c r="BZ142" s="3"/>
      <c r="CA142" s="3"/>
    </row>
    <row r="143" spans="2:79">
      <c r="B143" s="3"/>
      <c r="C143" s="3"/>
      <c r="D143" s="32"/>
      <c r="E143" s="18"/>
      <c r="F143" s="18"/>
      <c r="G143" s="18"/>
      <c r="H143" s="33"/>
      <c r="I143" s="18"/>
      <c r="J143" s="19"/>
      <c r="K143" s="18"/>
      <c r="L143" s="17"/>
      <c r="M143" s="34"/>
      <c r="N143" s="34"/>
      <c r="O143" s="3"/>
      <c r="P143" s="3"/>
      <c r="Q143" s="3"/>
      <c r="R143" s="8"/>
      <c r="S143" s="8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T143" s="3"/>
      <c r="AU143" s="3"/>
      <c r="AV143" s="3"/>
      <c r="AW143" s="3"/>
      <c r="AY143" s="3"/>
      <c r="AZ143" s="3"/>
      <c r="BA143" s="3"/>
      <c r="BB143" s="3"/>
      <c r="BD143" s="3"/>
      <c r="BE143" s="3"/>
      <c r="BF143" s="3"/>
      <c r="BG143" s="3"/>
      <c r="BI143" s="3"/>
      <c r="BJ143" s="3"/>
      <c r="BK143" s="3"/>
      <c r="BL143" s="3"/>
      <c r="BN143" s="3"/>
      <c r="BO143" s="3"/>
      <c r="BP143" s="3"/>
      <c r="BQ143" s="3"/>
      <c r="BS143" s="3"/>
      <c r="BT143" s="3"/>
      <c r="BU143" s="3"/>
      <c r="BV143" s="3"/>
      <c r="BX143" s="3"/>
      <c r="BY143" s="3"/>
      <c r="BZ143" s="3"/>
      <c r="CA143" s="3"/>
    </row>
    <row r="144" spans="2:79">
      <c r="B144" s="28"/>
      <c r="C144" s="3"/>
      <c r="D144" s="16"/>
      <c r="E144" s="3"/>
      <c r="F144" s="3"/>
      <c r="G144" s="3"/>
      <c r="H144" s="17"/>
      <c r="I144" s="18"/>
      <c r="J144" s="19"/>
      <c r="K144" s="18"/>
      <c r="L144" s="2"/>
      <c r="M144" s="34"/>
      <c r="N144" s="34"/>
      <c r="O144" s="3"/>
      <c r="P144" s="3"/>
      <c r="Q144" s="3"/>
      <c r="R144" s="8"/>
      <c r="S144" s="8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T144" s="3"/>
      <c r="AU144" s="3"/>
      <c r="AV144" s="3"/>
      <c r="AW144" s="3"/>
      <c r="AY144" s="3"/>
      <c r="AZ144" s="3"/>
      <c r="BA144" s="3"/>
      <c r="BB144" s="3"/>
      <c r="BD144" s="3"/>
      <c r="BE144" s="3"/>
      <c r="BF144" s="3"/>
      <c r="BG144" s="3"/>
      <c r="BI144" s="3"/>
      <c r="BJ144" s="3"/>
      <c r="BK144" s="3"/>
      <c r="BL144" s="3"/>
      <c r="BN144" s="3"/>
      <c r="BO144" s="3"/>
      <c r="BP144" s="3"/>
      <c r="BQ144" s="3"/>
      <c r="BS144" s="3"/>
      <c r="BT144" s="3"/>
      <c r="BU144" s="3"/>
      <c r="BV144" s="3"/>
      <c r="BX144" s="3"/>
      <c r="BY144" s="3"/>
      <c r="BZ144" s="3"/>
      <c r="CA144" s="3"/>
    </row>
    <row r="145" spans="2:79">
      <c r="B145" s="8"/>
      <c r="C145" s="3"/>
      <c r="D145" s="16"/>
      <c r="E145" s="3"/>
      <c r="F145" s="3"/>
      <c r="G145" s="3"/>
      <c r="H145" s="17"/>
      <c r="I145" s="18"/>
      <c r="J145" s="19"/>
      <c r="K145" s="18"/>
      <c r="L145" s="25"/>
      <c r="M145" s="34"/>
      <c r="N145" s="34"/>
      <c r="O145" s="3"/>
      <c r="P145" s="3"/>
      <c r="Q145" s="3"/>
      <c r="R145" s="8"/>
      <c r="S145" s="8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T145" s="3"/>
      <c r="AU145" s="3"/>
      <c r="AV145" s="3"/>
      <c r="AW145" s="3"/>
      <c r="AY145" s="3"/>
      <c r="AZ145" s="3"/>
      <c r="BA145" s="3"/>
      <c r="BB145" s="3"/>
      <c r="BD145" s="3"/>
      <c r="BE145" s="3"/>
      <c r="BF145" s="3"/>
      <c r="BG145" s="3"/>
      <c r="BI145" s="3"/>
      <c r="BJ145" s="3"/>
      <c r="BK145" s="3"/>
      <c r="BL145" s="3"/>
      <c r="BN145" s="3"/>
      <c r="BO145" s="3"/>
      <c r="BP145" s="3"/>
      <c r="BQ145" s="3"/>
      <c r="BS145" s="3"/>
      <c r="BT145" s="3"/>
      <c r="BU145" s="3"/>
      <c r="BV145" s="3"/>
      <c r="BX145" s="3"/>
      <c r="BY145" s="3"/>
      <c r="BZ145" s="3"/>
      <c r="CA145" s="3"/>
    </row>
    <row r="146" spans="2:79">
      <c r="B146" s="8"/>
      <c r="C146" s="3"/>
      <c r="D146" s="16"/>
      <c r="E146" s="3"/>
      <c r="F146" s="3"/>
      <c r="G146" s="3"/>
      <c r="H146" s="17"/>
      <c r="I146" s="18"/>
      <c r="J146" s="19"/>
      <c r="K146" s="18"/>
      <c r="L146" s="2"/>
      <c r="M146" s="34"/>
      <c r="N146" s="34"/>
      <c r="O146" s="3"/>
      <c r="P146" s="3"/>
      <c r="Q146" s="3"/>
      <c r="R146" s="8"/>
      <c r="S146" s="8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T146" s="3"/>
      <c r="AU146" s="3"/>
      <c r="AV146" s="3"/>
      <c r="AW146" s="3"/>
      <c r="AY146" s="3"/>
      <c r="AZ146" s="3"/>
      <c r="BA146" s="3"/>
      <c r="BB146" s="3"/>
      <c r="BD146" s="3"/>
      <c r="BE146" s="3"/>
      <c r="BF146" s="3"/>
      <c r="BG146" s="3"/>
      <c r="BI146" s="3"/>
      <c r="BJ146" s="3"/>
      <c r="BK146" s="3"/>
      <c r="BL146" s="3"/>
      <c r="BN146" s="3"/>
      <c r="BO146" s="3"/>
      <c r="BP146" s="3"/>
      <c r="BQ146" s="3"/>
      <c r="BS146" s="3"/>
      <c r="BT146" s="3"/>
      <c r="BU146" s="3"/>
      <c r="BV146" s="3"/>
      <c r="BX146" s="3"/>
      <c r="BY146" s="3"/>
      <c r="BZ146" s="3"/>
      <c r="CA146" s="3"/>
    </row>
    <row r="147" spans="2:79">
      <c r="B147" s="3"/>
      <c r="C147" s="3"/>
      <c r="D147" s="16"/>
      <c r="E147" s="3"/>
      <c r="F147" s="3"/>
      <c r="G147" s="3"/>
      <c r="H147" s="17"/>
      <c r="I147" s="3"/>
      <c r="J147" s="19"/>
      <c r="K147" s="3"/>
      <c r="L147" s="17"/>
      <c r="N147" s="34"/>
      <c r="O147" s="3"/>
      <c r="P147" s="3"/>
      <c r="Q147" s="3"/>
      <c r="R147" s="8"/>
      <c r="S147" s="8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T147" s="3"/>
      <c r="AU147" s="3"/>
      <c r="AV147" s="3"/>
      <c r="AW147" s="3"/>
      <c r="AY147" s="3"/>
      <c r="AZ147" s="3"/>
      <c r="BA147" s="3"/>
      <c r="BB147" s="3"/>
      <c r="BD147" s="3"/>
      <c r="BE147" s="3"/>
      <c r="BF147" s="3"/>
      <c r="BG147" s="3"/>
      <c r="BI147" s="3"/>
      <c r="BJ147" s="3"/>
      <c r="BK147" s="3"/>
      <c r="BL147" s="3"/>
      <c r="BN147" s="3"/>
      <c r="BO147" s="3"/>
      <c r="BP147" s="3"/>
      <c r="BQ147" s="3"/>
      <c r="BS147" s="3"/>
      <c r="BT147" s="3"/>
      <c r="BU147" s="3"/>
      <c r="BV147" s="3"/>
      <c r="BX147" s="3"/>
      <c r="BY147" s="3"/>
      <c r="BZ147" s="3"/>
      <c r="CA147" s="3"/>
    </row>
    <row r="148" spans="2:79">
      <c r="B148" s="3"/>
      <c r="C148" s="3"/>
      <c r="D148" s="16"/>
      <c r="E148" s="3"/>
      <c r="F148" s="3"/>
      <c r="G148" s="3"/>
      <c r="H148" s="17"/>
      <c r="I148" s="18"/>
      <c r="J148" s="19"/>
      <c r="K148" s="18"/>
      <c r="L148" s="2"/>
      <c r="M148" s="34"/>
      <c r="N148" s="34"/>
      <c r="O148" s="3"/>
      <c r="P148" s="3"/>
      <c r="Q148" s="3"/>
      <c r="R148" s="8"/>
      <c r="S148" s="8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T148" s="3"/>
      <c r="AU148" s="3"/>
      <c r="AV148" s="3"/>
      <c r="AW148" s="3"/>
      <c r="AY148" s="3"/>
      <c r="AZ148" s="3"/>
      <c r="BA148" s="3"/>
      <c r="BB148" s="3"/>
      <c r="BD148" s="3"/>
      <c r="BE148" s="3"/>
      <c r="BF148" s="3"/>
      <c r="BG148" s="3"/>
      <c r="BI148" s="3"/>
      <c r="BJ148" s="3"/>
      <c r="BK148" s="3"/>
      <c r="BL148" s="3"/>
      <c r="BN148" s="3"/>
      <c r="BO148" s="3"/>
      <c r="BP148" s="3"/>
      <c r="BQ148" s="3"/>
      <c r="BS148" s="3"/>
      <c r="BT148" s="3"/>
      <c r="BU148" s="3"/>
      <c r="BV148" s="3"/>
      <c r="BX148" s="3"/>
      <c r="BY148" s="3"/>
      <c r="BZ148" s="3"/>
      <c r="CA148" s="3"/>
    </row>
    <row r="149" spans="2:79">
      <c r="B149" s="8"/>
      <c r="C149" s="3"/>
      <c r="D149" s="16"/>
      <c r="E149" s="3"/>
      <c r="F149" s="3"/>
      <c r="G149" s="3"/>
      <c r="H149" s="17"/>
      <c r="I149" s="18"/>
      <c r="J149" s="19"/>
      <c r="K149" s="18"/>
      <c r="L149" s="2"/>
      <c r="M149" s="34"/>
      <c r="N149" s="34"/>
      <c r="O149" s="3"/>
      <c r="P149" s="3"/>
      <c r="Q149" s="3"/>
      <c r="R149" s="8"/>
      <c r="S149" s="8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T149" s="3"/>
      <c r="AU149" s="3"/>
      <c r="AV149" s="3"/>
      <c r="AW149" s="3"/>
      <c r="AY149" s="3"/>
      <c r="AZ149" s="3"/>
      <c r="BA149" s="3"/>
      <c r="BB149" s="3"/>
      <c r="BD149" s="3"/>
      <c r="BE149" s="3"/>
      <c r="BF149" s="3"/>
      <c r="BG149" s="3"/>
      <c r="BI149" s="3"/>
      <c r="BJ149" s="3"/>
      <c r="BK149" s="3"/>
      <c r="BL149" s="3"/>
      <c r="BN149" s="3"/>
      <c r="BO149" s="3"/>
      <c r="BP149" s="3"/>
      <c r="BQ149" s="3"/>
      <c r="BS149" s="3"/>
      <c r="BT149" s="3"/>
      <c r="BU149" s="3"/>
      <c r="BV149" s="3"/>
      <c r="BX149" s="3"/>
      <c r="BY149" s="3"/>
      <c r="BZ149" s="3"/>
      <c r="CA149" s="3"/>
    </row>
    <row r="150" spans="2:79">
      <c r="B150" s="8"/>
      <c r="C150" s="3"/>
      <c r="D150" s="16"/>
      <c r="E150" s="3"/>
      <c r="F150" s="3"/>
      <c r="G150" s="3"/>
      <c r="H150" s="17"/>
      <c r="I150" s="18"/>
      <c r="J150" s="19"/>
      <c r="K150" s="18"/>
      <c r="L150" s="2"/>
      <c r="M150" s="34"/>
      <c r="N150" s="34"/>
      <c r="O150" s="3"/>
      <c r="P150" s="3"/>
      <c r="Q150" s="3"/>
      <c r="R150" s="8"/>
      <c r="S150" s="8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T150" s="3"/>
      <c r="AU150" s="3"/>
      <c r="AV150" s="3"/>
      <c r="AW150" s="3"/>
      <c r="AY150" s="3"/>
      <c r="AZ150" s="3"/>
      <c r="BA150" s="3"/>
      <c r="BB150" s="3"/>
      <c r="BD150" s="3"/>
      <c r="BE150" s="3"/>
      <c r="BF150" s="3"/>
      <c r="BG150" s="3"/>
      <c r="BI150" s="3"/>
      <c r="BJ150" s="3"/>
      <c r="BK150" s="3"/>
      <c r="BL150" s="3"/>
      <c r="BN150" s="3"/>
      <c r="BO150" s="3"/>
      <c r="BP150" s="3"/>
      <c r="BQ150" s="3"/>
      <c r="BS150" s="3"/>
      <c r="BT150" s="3"/>
      <c r="BU150" s="3"/>
      <c r="BV150" s="3"/>
      <c r="BX150" s="3"/>
      <c r="BY150" s="3"/>
      <c r="BZ150" s="3"/>
      <c r="CA150" s="3"/>
    </row>
    <row r="151" spans="2:79">
      <c r="B151" s="3"/>
      <c r="C151" s="8"/>
      <c r="D151" s="16"/>
      <c r="E151" s="3"/>
      <c r="F151" s="3"/>
      <c r="G151" s="3"/>
      <c r="H151" s="17"/>
      <c r="I151" s="18"/>
      <c r="J151" s="19"/>
      <c r="K151" s="18"/>
      <c r="L151" s="17"/>
      <c r="M151" s="34"/>
      <c r="N151" s="34"/>
      <c r="O151" s="3"/>
      <c r="P151" s="3"/>
      <c r="Q151" s="3"/>
      <c r="R151" s="8"/>
      <c r="S151" s="8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T151" s="3"/>
      <c r="AU151" s="3"/>
      <c r="AV151" s="3"/>
      <c r="AW151" s="3"/>
      <c r="AY151" s="3"/>
      <c r="AZ151" s="3"/>
      <c r="BA151" s="3"/>
      <c r="BB151" s="3"/>
      <c r="BD151" s="3"/>
      <c r="BE151" s="3"/>
      <c r="BF151" s="3"/>
      <c r="BG151" s="3"/>
      <c r="BI151" s="3"/>
      <c r="BJ151" s="3"/>
      <c r="BK151" s="3"/>
      <c r="BL151" s="3"/>
      <c r="BN151" s="3"/>
      <c r="BO151" s="3"/>
      <c r="BP151" s="3"/>
      <c r="BQ151" s="3"/>
      <c r="BS151" s="3"/>
      <c r="BT151" s="3"/>
      <c r="BU151" s="3"/>
      <c r="BV151" s="3"/>
      <c r="BX151" s="3"/>
      <c r="BY151" s="3"/>
      <c r="BZ151" s="3"/>
      <c r="CA151" s="3"/>
    </row>
    <row r="152" spans="2:79">
      <c r="B152" s="3"/>
      <c r="C152" s="8"/>
      <c r="D152" s="16"/>
      <c r="E152" s="3"/>
      <c r="F152" s="3"/>
      <c r="G152" s="3"/>
      <c r="H152" s="17"/>
      <c r="I152" s="18"/>
      <c r="J152" s="19"/>
      <c r="K152" s="18"/>
      <c r="L152" s="17"/>
      <c r="O152" s="3"/>
      <c r="P152" s="3"/>
      <c r="Q152" s="3"/>
      <c r="R152" s="8"/>
      <c r="S152" s="8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T152" s="3"/>
      <c r="AU152" s="3"/>
      <c r="AV152" s="3"/>
      <c r="AW152" s="3"/>
      <c r="AY152" s="3"/>
      <c r="AZ152" s="3"/>
      <c r="BA152" s="3"/>
      <c r="BB152" s="3"/>
      <c r="BD152" s="3"/>
      <c r="BE152" s="3"/>
      <c r="BF152" s="3"/>
      <c r="BG152" s="3"/>
      <c r="BI152" s="3"/>
      <c r="BJ152" s="3"/>
      <c r="BK152" s="3"/>
      <c r="BL152" s="3"/>
      <c r="BN152" s="3"/>
      <c r="BO152" s="3"/>
      <c r="BP152" s="3"/>
      <c r="BQ152" s="3"/>
      <c r="BS152" s="3"/>
      <c r="BT152" s="3"/>
      <c r="BU152" s="3"/>
      <c r="BV152" s="3"/>
      <c r="BX152" s="3"/>
      <c r="BY152" s="3"/>
      <c r="BZ152" s="3"/>
      <c r="CA152" s="3"/>
    </row>
    <row r="153" spans="2:79">
      <c r="B153" s="3"/>
      <c r="C153" s="3"/>
      <c r="D153" s="16"/>
      <c r="E153" s="3"/>
      <c r="F153" s="3"/>
      <c r="G153" s="3"/>
      <c r="H153" s="17"/>
      <c r="I153" s="18"/>
      <c r="J153" s="19"/>
      <c r="K153" s="18"/>
      <c r="L153" s="2"/>
      <c r="M153" s="34"/>
      <c r="N153" s="34"/>
      <c r="O153" s="3"/>
      <c r="P153" s="3"/>
      <c r="Q153" s="3"/>
      <c r="R153" s="8"/>
      <c r="S153" s="8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T153" s="3"/>
      <c r="AU153" s="3"/>
      <c r="AV153" s="3"/>
      <c r="AW153" s="3"/>
      <c r="AY153" s="3"/>
      <c r="AZ153" s="3"/>
      <c r="BA153" s="3"/>
      <c r="BB153" s="3"/>
      <c r="BD153" s="3"/>
      <c r="BE153" s="3"/>
      <c r="BF153" s="3"/>
      <c r="BG153" s="3"/>
      <c r="BI153" s="3"/>
      <c r="BJ153" s="3"/>
      <c r="BK153" s="3"/>
      <c r="BL153" s="3"/>
      <c r="BN153" s="3"/>
      <c r="BO153" s="3"/>
      <c r="BP153" s="3"/>
      <c r="BQ153" s="3"/>
      <c r="BS153" s="3"/>
      <c r="BT153" s="3"/>
      <c r="BU153" s="3"/>
      <c r="BV153" s="3"/>
      <c r="BX153" s="3"/>
      <c r="BY153" s="3"/>
      <c r="BZ153" s="3"/>
      <c r="CA153" s="3"/>
    </row>
    <row r="154" spans="2:79">
      <c r="B154" s="8"/>
      <c r="C154" s="3"/>
      <c r="D154" s="16"/>
      <c r="E154" s="3"/>
      <c r="F154" s="3"/>
      <c r="G154" s="3"/>
      <c r="H154" s="17"/>
      <c r="I154" s="20"/>
      <c r="J154" s="19"/>
      <c r="K154" s="20"/>
      <c r="L154" s="25"/>
      <c r="M154" s="34"/>
      <c r="N154" s="34"/>
      <c r="O154" s="3"/>
      <c r="P154" s="3"/>
      <c r="Q154" s="3"/>
      <c r="R154" s="8"/>
      <c r="S154" s="8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T154" s="3"/>
      <c r="AU154" s="3"/>
      <c r="AV154" s="3"/>
      <c r="AW154" s="3"/>
      <c r="AY154" s="3"/>
      <c r="AZ154" s="3"/>
      <c r="BA154" s="3"/>
      <c r="BB154" s="3"/>
      <c r="BD154" s="3"/>
      <c r="BE154" s="3"/>
      <c r="BF154" s="3"/>
      <c r="BG154" s="3"/>
      <c r="BI154" s="3"/>
      <c r="BJ154" s="3"/>
      <c r="BK154" s="3"/>
      <c r="BL154" s="3"/>
      <c r="BN154" s="3"/>
      <c r="BO154" s="3"/>
      <c r="BP154" s="3"/>
      <c r="BQ154" s="3"/>
      <c r="BS154" s="3"/>
      <c r="BT154" s="3"/>
      <c r="BU154" s="3"/>
      <c r="BV154" s="3"/>
      <c r="BX154" s="3"/>
      <c r="BY154" s="3"/>
      <c r="BZ154" s="3"/>
      <c r="CA154" s="3"/>
    </row>
    <row r="155" spans="2:79">
      <c r="B155" s="8"/>
      <c r="C155" s="3"/>
      <c r="D155" s="16"/>
      <c r="E155" s="3"/>
      <c r="F155" s="30"/>
      <c r="G155" s="3"/>
      <c r="H155" s="17"/>
      <c r="I155" s="20"/>
      <c r="J155" s="19"/>
      <c r="K155" s="20"/>
      <c r="L155" s="25"/>
      <c r="M155" s="34"/>
      <c r="N155" s="34"/>
      <c r="O155" s="3"/>
      <c r="P155" s="3"/>
      <c r="Q155" s="3"/>
      <c r="R155" s="8"/>
      <c r="S155" s="8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T155" s="3"/>
      <c r="AU155" s="3"/>
      <c r="AV155" s="3"/>
      <c r="AW155" s="3"/>
      <c r="AY155" s="3"/>
      <c r="AZ155" s="3"/>
      <c r="BA155" s="3"/>
      <c r="BB155" s="3"/>
      <c r="BD155" s="3"/>
      <c r="BE155" s="3"/>
      <c r="BF155" s="3"/>
      <c r="BG155" s="3"/>
      <c r="BI155" s="3"/>
      <c r="BJ155" s="3"/>
      <c r="BK155" s="3"/>
      <c r="BL155" s="3"/>
      <c r="BN155" s="3"/>
      <c r="BO155" s="3"/>
      <c r="BP155" s="3"/>
      <c r="BQ155" s="3"/>
      <c r="BS155" s="3"/>
      <c r="BT155" s="3"/>
      <c r="BU155" s="3"/>
      <c r="BV155" s="3"/>
      <c r="BX155" s="3"/>
      <c r="BY155" s="3"/>
      <c r="BZ155" s="3"/>
      <c r="CA155" s="3"/>
    </row>
    <row r="156" spans="2:79">
      <c r="B156" s="8"/>
      <c r="C156" s="3"/>
      <c r="D156" s="16"/>
      <c r="E156" s="3"/>
      <c r="F156" s="3"/>
      <c r="G156" s="3"/>
      <c r="H156" s="17"/>
      <c r="I156" s="20"/>
      <c r="J156" s="19"/>
      <c r="K156" s="20"/>
      <c r="L156" s="25"/>
      <c r="M156" s="34"/>
      <c r="N156" s="34"/>
      <c r="O156" s="3"/>
      <c r="P156" s="3"/>
      <c r="Q156" s="3"/>
      <c r="R156" s="8"/>
      <c r="S156" s="8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T156" s="3"/>
      <c r="AU156" s="3"/>
      <c r="AV156" s="3"/>
      <c r="AW156" s="3"/>
      <c r="AY156" s="3"/>
      <c r="AZ156" s="3"/>
      <c r="BA156" s="3"/>
      <c r="BB156" s="3"/>
      <c r="BD156" s="3"/>
      <c r="BE156" s="3"/>
      <c r="BF156" s="3"/>
      <c r="BG156" s="3"/>
      <c r="BI156" s="3"/>
      <c r="BJ156" s="3"/>
      <c r="BK156" s="3"/>
      <c r="BL156" s="3"/>
      <c r="BN156" s="3"/>
      <c r="BO156" s="3"/>
      <c r="BP156" s="3"/>
      <c r="BQ156" s="3"/>
      <c r="BS156" s="3"/>
      <c r="BT156" s="3"/>
      <c r="BU156" s="3"/>
      <c r="BV156" s="3"/>
      <c r="BX156" s="3"/>
      <c r="BY156" s="3"/>
      <c r="BZ156" s="3"/>
      <c r="CA156" s="3"/>
    </row>
    <row r="157" spans="2:79">
      <c r="B157" s="8"/>
      <c r="C157" s="3"/>
      <c r="D157" s="16"/>
      <c r="E157" s="3"/>
      <c r="F157" s="3"/>
      <c r="G157" s="3"/>
      <c r="H157" s="17"/>
      <c r="I157" s="20"/>
      <c r="J157" s="19"/>
      <c r="K157" s="20"/>
      <c r="L157" s="25"/>
      <c r="M157" s="34"/>
      <c r="N157" s="34"/>
      <c r="O157" s="3"/>
      <c r="P157" s="3"/>
      <c r="Q157" s="3"/>
      <c r="R157" s="8"/>
      <c r="S157" s="8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T157" s="3"/>
      <c r="AU157" s="3"/>
      <c r="AV157" s="3"/>
      <c r="AW157" s="3"/>
      <c r="AY157" s="3"/>
      <c r="AZ157" s="3"/>
      <c r="BA157" s="3"/>
      <c r="BB157" s="3"/>
      <c r="BD157" s="3"/>
      <c r="BE157" s="3"/>
      <c r="BF157" s="3"/>
      <c r="BG157" s="3"/>
      <c r="BI157" s="3"/>
      <c r="BJ157" s="3"/>
      <c r="BK157" s="3"/>
      <c r="BL157" s="3"/>
      <c r="BN157" s="3"/>
      <c r="BO157" s="3"/>
      <c r="BP157" s="3"/>
      <c r="BQ157" s="3"/>
      <c r="BS157" s="3"/>
      <c r="BT157" s="3"/>
      <c r="BU157" s="3"/>
      <c r="BV157" s="3"/>
      <c r="BX157" s="3"/>
      <c r="BY157" s="3"/>
      <c r="BZ157" s="3"/>
      <c r="CA157" s="3"/>
    </row>
    <row r="158" spans="2:79">
      <c r="C158" s="3"/>
      <c r="D158" s="16"/>
      <c r="E158" s="3"/>
      <c r="F158" s="3"/>
      <c r="G158" s="3"/>
      <c r="H158" s="17"/>
      <c r="I158" s="18"/>
      <c r="J158" s="19"/>
      <c r="K158" s="18"/>
      <c r="M158" s="34"/>
      <c r="N158" s="34"/>
      <c r="O158" s="3"/>
      <c r="P158" s="3"/>
      <c r="Q158" s="3"/>
      <c r="R158" s="8"/>
      <c r="S158" s="8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T158" s="3"/>
      <c r="AU158" s="3"/>
      <c r="AV158" s="3"/>
      <c r="AW158" s="3"/>
      <c r="AY158" s="3"/>
      <c r="AZ158" s="3"/>
      <c r="BA158" s="3"/>
      <c r="BB158" s="3"/>
      <c r="BD158" s="3"/>
      <c r="BE158" s="3"/>
      <c r="BF158" s="3"/>
      <c r="BG158" s="3"/>
      <c r="BI158" s="3"/>
      <c r="BJ158" s="3"/>
      <c r="BK158" s="3"/>
      <c r="BL158" s="3"/>
      <c r="BN158" s="3"/>
      <c r="BO158" s="3"/>
      <c r="BP158" s="3"/>
      <c r="BQ158" s="3"/>
      <c r="BS158" s="3"/>
      <c r="BT158" s="3"/>
      <c r="BU158" s="3"/>
      <c r="BV158" s="3"/>
      <c r="BX158" s="3"/>
      <c r="BY158" s="3"/>
      <c r="BZ158" s="3"/>
      <c r="CA158" s="3"/>
    </row>
    <row r="159" spans="2:79">
      <c r="C159" s="3"/>
      <c r="D159" s="16"/>
      <c r="E159" s="3"/>
      <c r="F159" s="3"/>
      <c r="G159" s="3"/>
      <c r="H159" s="17"/>
      <c r="I159" s="18"/>
      <c r="J159" s="19"/>
      <c r="K159" s="18"/>
      <c r="M159" s="34"/>
      <c r="N159" s="34"/>
      <c r="O159" s="3"/>
      <c r="P159" s="3"/>
      <c r="Q159" s="3"/>
      <c r="R159" s="8"/>
      <c r="S159" s="8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T159" s="3"/>
      <c r="AU159" s="3"/>
      <c r="AV159" s="3"/>
      <c r="AW159" s="3"/>
      <c r="AY159" s="3"/>
      <c r="AZ159" s="3"/>
      <c r="BA159" s="3"/>
      <c r="BB159" s="3"/>
      <c r="BD159" s="3"/>
      <c r="BE159" s="3"/>
      <c r="BF159" s="3"/>
      <c r="BG159" s="3"/>
      <c r="BI159" s="3"/>
      <c r="BJ159" s="3"/>
      <c r="BK159" s="3"/>
      <c r="BL159" s="3"/>
      <c r="BN159" s="3"/>
      <c r="BO159" s="3"/>
      <c r="BP159" s="3"/>
      <c r="BQ159" s="3"/>
      <c r="BS159" s="3"/>
      <c r="BT159" s="3"/>
      <c r="BU159" s="3"/>
      <c r="BV159" s="3"/>
      <c r="BX159" s="3"/>
      <c r="BY159" s="3"/>
      <c r="BZ159" s="3"/>
      <c r="CA159" s="3"/>
    </row>
    <row r="160" spans="2:79">
      <c r="C160" s="3"/>
      <c r="D160" s="16"/>
      <c r="E160" s="3"/>
      <c r="F160" s="3"/>
      <c r="G160" s="3"/>
      <c r="H160" s="17"/>
      <c r="I160" s="18"/>
      <c r="J160" s="19"/>
      <c r="K160" s="18"/>
      <c r="M160" s="34"/>
      <c r="N160" s="34"/>
      <c r="O160" s="3"/>
      <c r="P160" s="3"/>
      <c r="Q160" s="3"/>
      <c r="R160" s="8"/>
      <c r="S160" s="8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T160" s="3"/>
      <c r="AU160" s="3"/>
      <c r="AV160" s="3"/>
      <c r="AW160" s="3"/>
      <c r="AY160" s="3"/>
      <c r="AZ160" s="3"/>
      <c r="BA160" s="3"/>
      <c r="BB160" s="3"/>
      <c r="BD160" s="3"/>
      <c r="BE160" s="3"/>
      <c r="BF160" s="3"/>
      <c r="BG160" s="3"/>
      <c r="BI160" s="3"/>
      <c r="BJ160" s="3"/>
      <c r="BK160" s="3"/>
      <c r="BL160" s="3"/>
      <c r="BN160" s="3"/>
      <c r="BO160" s="3"/>
      <c r="BP160" s="3"/>
      <c r="BQ160" s="3"/>
      <c r="BS160" s="3"/>
      <c r="BT160" s="3"/>
      <c r="BU160" s="3"/>
      <c r="BV160" s="3"/>
      <c r="BX160" s="3"/>
      <c r="BY160" s="3"/>
      <c r="BZ160" s="3"/>
      <c r="CA160" s="3"/>
    </row>
    <row r="161" spans="3:19">
      <c r="C161" s="3"/>
      <c r="D161" s="16"/>
      <c r="E161" s="3"/>
      <c r="F161" s="3"/>
      <c r="G161" s="3"/>
      <c r="H161" s="17"/>
      <c r="I161" s="18"/>
      <c r="J161" s="19"/>
      <c r="K161" s="18"/>
      <c r="M161" s="34"/>
      <c r="N161" s="34"/>
      <c r="O161" s="3"/>
      <c r="P161" s="3"/>
      <c r="Q161" s="3"/>
      <c r="R161" s="8"/>
      <c r="S161" s="8"/>
    </row>
    <row r="162" spans="3:19">
      <c r="C162" s="3"/>
      <c r="D162" s="16"/>
      <c r="E162" s="3"/>
      <c r="F162" s="3"/>
      <c r="G162" s="3"/>
      <c r="H162" s="17"/>
      <c r="I162" s="20"/>
      <c r="J162" s="19"/>
      <c r="K162" s="20"/>
      <c r="M162" s="34"/>
      <c r="N162" s="34"/>
      <c r="O162" s="3"/>
      <c r="P162" s="3"/>
      <c r="Q162" s="3"/>
      <c r="R162" s="8"/>
      <c r="S162" s="8"/>
    </row>
    <row r="163" spans="3:19">
      <c r="C163" s="3"/>
      <c r="D163" s="16"/>
      <c r="E163" s="3"/>
      <c r="F163" s="3"/>
      <c r="G163" s="3"/>
      <c r="H163" s="17"/>
      <c r="I163" s="3"/>
      <c r="J163" s="19"/>
      <c r="K163" s="3"/>
      <c r="M163" s="34"/>
      <c r="N163" s="34"/>
      <c r="O163" s="3"/>
      <c r="P163" s="3"/>
      <c r="Q163" s="3"/>
      <c r="R163" s="8"/>
      <c r="S163" s="8"/>
    </row>
    <row r="164" spans="3:19">
      <c r="C164" s="3"/>
      <c r="D164" s="16"/>
      <c r="E164" s="3"/>
      <c r="F164" s="3"/>
      <c r="G164" s="3"/>
      <c r="H164" s="17"/>
      <c r="I164" s="3"/>
      <c r="J164" s="19"/>
      <c r="K164" s="3"/>
      <c r="M164" s="34"/>
      <c r="N164" s="34"/>
      <c r="O164" s="3"/>
      <c r="P164" s="3"/>
      <c r="Q164" s="3"/>
      <c r="R164" s="8"/>
      <c r="S164" s="8"/>
    </row>
    <row r="165" spans="3:19">
      <c r="C165" s="3"/>
      <c r="D165" s="16"/>
      <c r="E165" s="3"/>
      <c r="F165" s="3"/>
      <c r="G165" s="3"/>
      <c r="H165" s="17"/>
      <c r="I165" s="3"/>
      <c r="J165" s="19"/>
      <c r="K165" s="3"/>
      <c r="M165" s="34"/>
      <c r="N165" s="34"/>
      <c r="O165" s="3"/>
      <c r="P165" s="3"/>
      <c r="Q165" s="3"/>
      <c r="R165" s="8"/>
      <c r="S165" s="8"/>
    </row>
    <row r="166" spans="3:19">
      <c r="C166" s="3"/>
      <c r="D166" s="16"/>
      <c r="E166" s="3"/>
      <c r="F166" s="3"/>
      <c r="G166" s="3"/>
      <c r="H166" s="17"/>
      <c r="I166" s="18"/>
      <c r="J166" s="19"/>
      <c r="K166" s="18"/>
      <c r="M166" s="34"/>
      <c r="N166" s="34"/>
      <c r="O166" s="3"/>
      <c r="P166" s="3"/>
      <c r="Q166" s="3"/>
      <c r="R166" s="8"/>
      <c r="S166" s="8"/>
    </row>
    <row r="167" spans="3:19">
      <c r="C167" s="3"/>
      <c r="D167" s="16"/>
      <c r="E167" s="3"/>
      <c r="F167" s="3"/>
      <c r="G167" s="3"/>
      <c r="H167" s="17"/>
      <c r="I167" s="18"/>
      <c r="J167" s="19"/>
      <c r="K167" s="18"/>
      <c r="M167" s="34"/>
      <c r="N167" s="34"/>
      <c r="O167" s="3"/>
      <c r="P167" s="3"/>
      <c r="Q167" s="3"/>
      <c r="R167" s="8"/>
      <c r="S167" s="8"/>
    </row>
    <row r="168" spans="3:19">
      <c r="C168" s="3"/>
      <c r="D168" s="16"/>
      <c r="E168" s="3"/>
      <c r="F168" s="3"/>
      <c r="G168" s="3"/>
      <c r="H168" s="17"/>
      <c r="I168" s="18"/>
      <c r="J168" s="19"/>
      <c r="K168" s="18"/>
      <c r="M168" s="34"/>
      <c r="N168" s="34"/>
      <c r="O168" s="3"/>
      <c r="P168" s="3"/>
      <c r="Q168" s="3"/>
      <c r="R168" s="8"/>
      <c r="S168" s="8"/>
    </row>
    <row r="169" spans="3:19">
      <c r="C169" s="3"/>
      <c r="D169" s="16"/>
      <c r="E169" s="3"/>
      <c r="F169" s="3"/>
      <c r="G169" s="3"/>
      <c r="H169" s="17"/>
      <c r="I169" s="18"/>
      <c r="J169" s="19"/>
      <c r="K169" s="18"/>
      <c r="M169" s="34"/>
      <c r="N169" s="34"/>
      <c r="O169" s="3"/>
      <c r="P169" s="3"/>
      <c r="Q169" s="3"/>
      <c r="R169" s="8"/>
      <c r="S169" s="8"/>
    </row>
    <row r="170" spans="3:19">
      <c r="C170" s="3"/>
      <c r="D170" s="16"/>
      <c r="E170" s="3"/>
      <c r="F170" s="3"/>
      <c r="G170" s="3"/>
      <c r="H170" s="17"/>
      <c r="I170" s="18"/>
      <c r="J170" s="19"/>
      <c r="K170" s="18"/>
      <c r="M170" s="34"/>
      <c r="N170" s="34"/>
      <c r="O170" s="3"/>
      <c r="P170" s="3"/>
      <c r="Q170" s="3"/>
      <c r="R170" s="8"/>
      <c r="S170" s="8"/>
    </row>
    <row r="171" spans="3:19">
      <c r="C171" s="3"/>
      <c r="D171" s="16"/>
      <c r="E171" s="3"/>
      <c r="F171" s="3"/>
      <c r="G171" s="3"/>
      <c r="H171" s="17"/>
      <c r="I171" s="20"/>
      <c r="J171" s="19"/>
      <c r="K171" s="20"/>
      <c r="M171" s="34"/>
      <c r="N171" s="34"/>
      <c r="O171" s="3"/>
      <c r="P171" s="3"/>
      <c r="Q171" s="3"/>
      <c r="R171" s="8"/>
      <c r="S171" s="8"/>
    </row>
    <row r="172" spans="3:19">
      <c r="C172" s="3"/>
      <c r="D172" s="16"/>
      <c r="E172" s="3"/>
      <c r="F172" s="3"/>
      <c r="G172" s="3"/>
      <c r="H172" s="17"/>
      <c r="I172" s="3"/>
      <c r="J172" s="19"/>
      <c r="K172" s="3"/>
      <c r="M172" s="34"/>
      <c r="N172" s="34"/>
      <c r="O172" s="3"/>
      <c r="P172" s="3"/>
      <c r="Q172" s="3"/>
      <c r="R172" s="8"/>
      <c r="S172" s="8"/>
    </row>
    <row r="173" spans="3:19">
      <c r="C173" s="3"/>
      <c r="D173" s="16"/>
      <c r="E173" s="3"/>
      <c r="F173" s="3"/>
      <c r="G173" s="3"/>
      <c r="H173" s="17"/>
      <c r="I173" s="3"/>
      <c r="J173" s="19"/>
      <c r="K173" s="3"/>
      <c r="M173" s="34"/>
      <c r="N173" s="34"/>
      <c r="O173" s="3"/>
      <c r="P173" s="3"/>
      <c r="Q173" s="3"/>
      <c r="R173" s="8"/>
      <c r="S173" s="8"/>
    </row>
    <row r="174" spans="3:19">
      <c r="C174" s="3"/>
      <c r="D174" s="16"/>
      <c r="E174" s="3"/>
      <c r="F174" s="3"/>
      <c r="G174" s="3"/>
      <c r="H174" s="17"/>
      <c r="I174" s="3"/>
      <c r="J174" s="19"/>
      <c r="K174" s="3"/>
      <c r="M174" s="34"/>
      <c r="N174" s="34"/>
      <c r="O174" s="3"/>
      <c r="P174" s="3"/>
      <c r="Q174" s="3"/>
      <c r="R174" s="8"/>
      <c r="S174" s="8"/>
    </row>
    <row r="175" spans="3:19">
      <c r="C175" s="3"/>
      <c r="D175" s="16"/>
      <c r="E175" s="3"/>
      <c r="F175" s="3"/>
      <c r="G175" s="3"/>
      <c r="H175" s="17"/>
      <c r="I175" s="18"/>
      <c r="J175" s="19"/>
      <c r="K175" s="18"/>
      <c r="M175" s="34"/>
      <c r="N175" s="34"/>
      <c r="O175" s="3"/>
      <c r="P175" s="3"/>
      <c r="Q175" s="3"/>
      <c r="R175" s="8"/>
      <c r="S175" s="8"/>
    </row>
    <row r="176" spans="3:19">
      <c r="C176" s="3"/>
      <c r="D176" s="16"/>
      <c r="E176" s="3"/>
      <c r="F176" s="3"/>
      <c r="G176" s="3"/>
      <c r="H176" s="17"/>
      <c r="I176" s="18"/>
      <c r="J176" s="19"/>
      <c r="K176" s="18"/>
      <c r="M176" s="34"/>
      <c r="N176" s="34"/>
      <c r="O176" s="3"/>
      <c r="P176" s="3"/>
      <c r="Q176" s="3"/>
      <c r="R176" s="8"/>
      <c r="S176" s="8"/>
    </row>
    <row r="177" spans="3:19">
      <c r="C177" s="3"/>
      <c r="D177" s="16"/>
      <c r="E177" s="3"/>
      <c r="F177" s="3"/>
      <c r="G177" s="3"/>
      <c r="H177" s="17"/>
      <c r="I177" s="18"/>
      <c r="J177" s="19"/>
      <c r="K177" s="18"/>
      <c r="M177" s="34"/>
      <c r="N177" s="34"/>
      <c r="O177" s="3"/>
      <c r="P177" s="3"/>
      <c r="Q177" s="3"/>
      <c r="R177" s="8"/>
      <c r="S177" s="8"/>
    </row>
    <row r="178" spans="3:19">
      <c r="C178" s="3"/>
      <c r="D178" s="16"/>
      <c r="E178" s="3"/>
      <c r="F178" s="3"/>
      <c r="G178" s="3"/>
      <c r="H178" s="17"/>
      <c r="I178" s="18"/>
      <c r="J178" s="19"/>
      <c r="K178" s="18"/>
      <c r="M178" s="34"/>
      <c r="N178" s="34"/>
      <c r="O178" s="3"/>
      <c r="P178" s="3"/>
      <c r="Q178" s="3"/>
      <c r="R178" s="8"/>
      <c r="S178" s="8"/>
    </row>
    <row r="179" spans="3:19">
      <c r="C179" s="3"/>
      <c r="D179" s="16"/>
      <c r="E179" s="3"/>
      <c r="F179" s="3"/>
      <c r="G179" s="3"/>
      <c r="H179" s="17"/>
      <c r="I179" s="18"/>
      <c r="J179" s="19"/>
      <c r="K179" s="18"/>
      <c r="M179" s="34"/>
      <c r="N179" s="34"/>
      <c r="O179" s="3"/>
      <c r="P179" s="3"/>
      <c r="Q179" s="3"/>
      <c r="R179" s="8"/>
      <c r="S179" s="8"/>
    </row>
    <row r="180" spans="3:19">
      <c r="C180" s="3"/>
      <c r="D180" s="16"/>
      <c r="E180" s="3"/>
      <c r="F180" s="3"/>
      <c r="G180" s="3"/>
      <c r="H180" s="17"/>
      <c r="I180" s="20"/>
      <c r="J180" s="19"/>
      <c r="K180" s="20"/>
      <c r="M180" s="34"/>
      <c r="N180" s="34"/>
      <c r="O180" s="3"/>
      <c r="P180" s="3"/>
      <c r="Q180" s="3"/>
      <c r="R180" s="8"/>
      <c r="S180" s="8"/>
    </row>
    <row r="181" spans="3:19">
      <c r="M181" s="34"/>
      <c r="N181" s="34"/>
      <c r="O181" s="3"/>
      <c r="P181" s="3"/>
      <c r="Q181" s="3"/>
      <c r="R181" s="8"/>
      <c r="S181" s="8"/>
    </row>
    <row r="182" spans="3:19">
      <c r="M182" s="34"/>
      <c r="N182" s="34"/>
      <c r="O182" s="3"/>
      <c r="P182" s="3"/>
      <c r="Q182" s="3"/>
      <c r="R182" s="8"/>
      <c r="S182" s="8"/>
    </row>
    <row r="183" spans="3:19">
      <c r="M183" s="34"/>
      <c r="N183" s="34"/>
      <c r="O183" s="3"/>
      <c r="P183" s="3"/>
      <c r="Q183" s="3"/>
      <c r="R183" s="8"/>
      <c r="S183" s="8"/>
    </row>
    <row r="184" spans="3:19">
      <c r="M184" s="34"/>
      <c r="N184" s="34"/>
      <c r="O184" s="3"/>
      <c r="P184" s="3"/>
      <c r="Q184" s="3"/>
      <c r="R184" s="8"/>
      <c r="S184" s="8"/>
    </row>
    <row r="185" spans="3:19">
      <c r="M185" s="34"/>
      <c r="N185" s="34"/>
      <c r="O185" s="3"/>
      <c r="P185" s="3"/>
      <c r="Q185" s="3"/>
      <c r="R185" s="8"/>
      <c r="S185" s="8"/>
    </row>
    <row r="186" spans="3:19">
      <c r="M186" s="34"/>
      <c r="N186" s="34"/>
      <c r="O186" s="3"/>
      <c r="P186" s="3"/>
      <c r="Q186" s="3"/>
      <c r="R186" s="8"/>
      <c r="S186" s="8"/>
    </row>
    <row r="187" spans="3:19">
      <c r="M187" s="34"/>
      <c r="N187" s="34"/>
      <c r="O187" s="3"/>
      <c r="P187" s="3"/>
      <c r="Q187" s="3"/>
      <c r="R187" s="8"/>
      <c r="S187" s="8"/>
    </row>
    <row r="188" spans="3:19">
      <c r="M188" s="34"/>
      <c r="N188" s="34"/>
      <c r="O188" s="3"/>
      <c r="P188" s="3"/>
      <c r="Q188" s="3"/>
      <c r="R188" s="8"/>
      <c r="S188" s="8"/>
    </row>
    <row r="189" spans="3:19">
      <c r="M189" s="34"/>
      <c r="N189" s="34"/>
      <c r="O189" s="3"/>
      <c r="P189" s="3"/>
      <c r="Q189" s="3"/>
      <c r="R189" s="8"/>
      <c r="S189" s="8"/>
    </row>
    <row r="190" spans="3:19">
      <c r="M190" s="34"/>
      <c r="N190" s="34"/>
      <c r="O190" s="3"/>
      <c r="P190" s="3"/>
      <c r="Q190" s="3"/>
      <c r="R190" s="8"/>
      <c r="S190" s="8"/>
    </row>
    <row r="191" spans="3:19">
      <c r="M191" s="34"/>
      <c r="N191" s="34"/>
      <c r="O191" s="3"/>
      <c r="P191" s="3"/>
      <c r="Q191" s="3"/>
      <c r="R191" s="8"/>
      <c r="S191" s="8"/>
    </row>
  </sheetData>
  <phoneticPr fontId="2" type="noConversion"/>
  <pageMargins left="0.59055118110236227" right="0.39370078740157483" top="0.78740157480314965" bottom="0.39370078740157483" header="0" footer="0"/>
  <pageSetup paperSize="9" orientation="landscape" r:id="rId1"/>
  <headerFooter alignWithMargins="0"/>
  <rowBreaks count="1" manualBreakCount="1">
    <brk id="104" min="1" max="10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2"/>
  <dimension ref="A1:CA174"/>
  <sheetViews>
    <sheetView tabSelected="1" zoomScaleNormal="100" workbookViewId="0">
      <pane ySplit="3" topLeftCell="A52" activePane="bottomLeft" state="frozen"/>
      <selection pane="bottomLeft" activeCell="C65" sqref="C65"/>
    </sheetView>
  </sheetViews>
  <sheetFormatPr defaultRowHeight="15.75"/>
  <cols>
    <col min="1" max="1" width="9.140625" style="46"/>
    <col min="2" max="2" width="7.28515625" customWidth="1"/>
    <col min="3" max="3" width="10.7109375" style="1" customWidth="1"/>
    <col min="4" max="4" width="5.5703125" customWidth="1"/>
    <col min="5" max="5" width="5.28515625" style="1" customWidth="1"/>
    <col min="6" max="7" width="19.28515625" customWidth="1"/>
    <col min="8" max="8" width="3.7109375" customWidth="1"/>
    <col min="9" max="9" width="5.7109375" customWidth="1"/>
    <col min="10" max="10" width="1.7109375" customWidth="1"/>
    <col min="11" max="11" width="5.7109375" customWidth="1"/>
    <col min="12" max="12" width="3.7109375" customWidth="1"/>
    <col min="13" max="14" width="19.28515625" style="39" customWidth="1"/>
    <col min="15" max="15" width="9.140625" style="75"/>
    <col min="16" max="17" width="19" bestFit="1" customWidth="1"/>
    <col min="18" max="18" width="21" style="40" bestFit="1" customWidth="1"/>
    <col min="19" max="19" width="7.28515625" style="1" customWidth="1"/>
    <col min="20" max="23" width="5.7109375" style="1" customWidth="1"/>
    <col min="24" max="24" width="2.7109375" style="1" customWidth="1"/>
    <col min="25" max="25" width="5.7109375" style="1" customWidth="1"/>
    <col min="26" max="26" width="1.7109375" style="1" customWidth="1"/>
    <col min="27" max="27" width="5.7109375" style="1" customWidth="1"/>
    <col min="28" max="28" width="5.7109375" customWidth="1"/>
    <col min="29" max="29" width="15.7109375" bestFit="1" customWidth="1"/>
    <col min="31" max="79" width="3.7109375" customWidth="1"/>
  </cols>
  <sheetData>
    <row r="1" spans="1:17" ht="32.25" customHeight="1">
      <c r="F1" s="75" t="s">
        <v>67</v>
      </c>
      <c r="G1" s="91"/>
    </row>
    <row r="2" spans="1:17" ht="18">
      <c r="B2" s="1"/>
      <c r="D2" s="1"/>
      <c r="F2" s="37" t="s">
        <v>23</v>
      </c>
      <c r="G2" s="92"/>
      <c r="H2" s="2"/>
      <c r="I2" s="1"/>
      <c r="J2" s="14"/>
      <c r="K2" s="1"/>
    </row>
    <row r="3" spans="1:17">
      <c r="A3" s="50" t="s">
        <v>26</v>
      </c>
      <c r="B3" s="4" t="s">
        <v>0</v>
      </c>
      <c r="C3" s="4" t="s">
        <v>18</v>
      </c>
      <c r="D3" s="4" t="s">
        <v>1</v>
      </c>
      <c r="E3" s="4" t="s">
        <v>2</v>
      </c>
      <c r="F3" s="4" t="s">
        <v>3</v>
      </c>
      <c r="G3" s="4" t="s">
        <v>4</v>
      </c>
      <c r="H3" s="5"/>
      <c r="I3" s="4"/>
      <c r="J3" s="26"/>
      <c r="K3" s="4"/>
    </row>
    <row r="4" spans="1:17" ht="18" customHeight="1">
      <c r="A4" s="87">
        <v>9</v>
      </c>
      <c r="B4" s="119" t="s">
        <v>93</v>
      </c>
      <c r="C4" s="120" t="s">
        <v>92</v>
      </c>
      <c r="D4" s="118" t="s">
        <v>128</v>
      </c>
      <c r="E4" s="118" t="s">
        <v>128</v>
      </c>
      <c r="F4" s="96" t="s">
        <v>31</v>
      </c>
      <c r="G4" s="96" t="s">
        <v>88</v>
      </c>
      <c r="H4" s="71"/>
      <c r="I4" s="48"/>
      <c r="J4" s="67" t="s">
        <v>13</v>
      </c>
      <c r="K4" s="48"/>
      <c r="L4" s="8"/>
      <c r="M4" s="74"/>
      <c r="N4" s="74"/>
      <c r="O4" s="110"/>
      <c r="P4" s="66"/>
      <c r="Q4" s="66"/>
    </row>
    <row r="5" spans="1:17" ht="18" customHeight="1">
      <c r="A5" s="87">
        <v>10</v>
      </c>
      <c r="B5" s="86" t="s">
        <v>77</v>
      </c>
      <c r="C5" s="78"/>
      <c r="D5" s="118" t="s">
        <v>128</v>
      </c>
      <c r="E5" s="118" t="s">
        <v>128</v>
      </c>
      <c r="F5" s="96" t="s">
        <v>89</v>
      </c>
      <c r="G5" s="96" t="s">
        <v>43</v>
      </c>
      <c r="H5" s="71"/>
      <c r="I5" s="48"/>
      <c r="J5" s="67" t="s">
        <v>13</v>
      </c>
      <c r="K5" s="48"/>
      <c r="L5" s="8"/>
      <c r="M5" s="74"/>
      <c r="N5" s="74"/>
      <c r="O5" s="110"/>
      <c r="P5" s="66"/>
      <c r="Q5" s="66"/>
    </row>
    <row r="6" spans="1:17" ht="18" customHeight="1">
      <c r="A6" s="87">
        <v>11</v>
      </c>
      <c r="B6" s="15"/>
      <c r="C6" s="78"/>
      <c r="D6" s="118" t="s">
        <v>128</v>
      </c>
      <c r="E6" s="118" t="s">
        <v>128</v>
      </c>
      <c r="F6" s="96" t="s">
        <v>89</v>
      </c>
      <c r="G6" s="96" t="s">
        <v>31</v>
      </c>
      <c r="H6" s="71"/>
      <c r="I6" s="48"/>
      <c r="J6" s="67" t="s">
        <v>13</v>
      </c>
      <c r="K6" s="48"/>
      <c r="L6" s="8"/>
      <c r="M6" s="74"/>
      <c r="N6" s="74"/>
      <c r="O6" s="110"/>
      <c r="P6" s="66"/>
      <c r="Q6" s="66"/>
    </row>
    <row r="7" spans="1:17" ht="18" customHeight="1">
      <c r="A7" s="87">
        <v>12</v>
      </c>
      <c r="B7" s="15"/>
      <c r="C7" s="8"/>
      <c r="D7" s="118" t="s">
        <v>128</v>
      </c>
      <c r="E7" s="118" t="s">
        <v>128</v>
      </c>
      <c r="F7" s="96" t="s">
        <v>88</v>
      </c>
      <c r="G7" s="96" t="s">
        <v>43</v>
      </c>
      <c r="H7" s="71"/>
      <c r="I7" s="48"/>
      <c r="J7" s="67" t="s">
        <v>13</v>
      </c>
      <c r="K7" s="48"/>
      <c r="L7" s="78"/>
      <c r="M7" s="74"/>
      <c r="N7" s="74"/>
      <c r="O7" s="110"/>
      <c r="P7" s="66"/>
      <c r="Q7" s="66"/>
    </row>
    <row r="8" spans="1:17" ht="18" customHeight="1">
      <c r="A8" s="87">
        <v>13</v>
      </c>
      <c r="B8" s="86"/>
      <c r="C8" s="78" t="s">
        <v>94</v>
      </c>
      <c r="D8" s="118" t="s">
        <v>128</v>
      </c>
      <c r="E8" s="118" t="s">
        <v>128</v>
      </c>
      <c r="F8" s="115" t="s">
        <v>70</v>
      </c>
      <c r="G8" s="115" t="s">
        <v>90</v>
      </c>
      <c r="H8" s="71"/>
      <c r="I8" s="48"/>
      <c r="J8" s="67" t="s">
        <v>13</v>
      </c>
      <c r="K8" s="48"/>
      <c r="L8" s="8"/>
      <c r="M8" s="74"/>
      <c r="N8" s="74"/>
      <c r="O8" s="110"/>
      <c r="P8" s="66"/>
      <c r="Q8" s="66"/>
    </row>
    <row r="9" spans="1:17" ht="18" customHeight="1">
      <c r="A9" s="87">
        <v>14</v>
      </c>
      <c r="B9" s="86"/>
      <c r="C9" s="78" t="s">
        <v>94</v>
      </c>
      <c r="D9" s="118" t="s">
        <v>128</v>
      </c>
      <c r="E9" s="118" t="s">
        <v>128</v>
      </c>
      <c r="F9" s="96" t="s">
        <v>68</v>
      </c>
      <c r="G9" s="96" t="s">
        <v>46</v>
      </c>
      <c r="H9" s="71"/>
      <c r="I9" s="51"/>
      <c r="J9" s="67" t="s">
        <v>13</v>
      </c>
      <c r="K9" s="51"/>
      <c r="L9" s="78"/>
      <c r="M9" s="74"/>
      <c r="N9" s="74"/>
      <c r="O9" s="110"/>
      <c r="P9" s="66"/>
      <c r="Q9" s="66"/>
    </row>
    <row r="10" spans="1:17" ht="18" customHeight="1">
      <c r="A10" s="87">
        <v>15</v>
      </c>
      <c r="B10" s="86"/>
      <c r="C10" s="78" t="s">
        <v>95</v>
      </c>
      <c r="D10" s="118" t="s">
        <v>128</v>
      </c>
      <c r="E10" s="118" t="s">
        <v>128</v>
      </c>
      <c r="F10" s="96" t="s">
        <v>49</v>
      </c>
      <c r="G10" s="96" t="s">
        <v>69</v>
      </c>
      <c r="H10" s="71"/>
      <c r="I10" s="48"/>
      <c r="J10" s="67" t="s">
        <v>13</v>
      </c>
      <c r="K10" s="48"/>
      <c r="L10" s="8"/>
      <c r="M10" s="74"/>
      <c r="N10" s="74"/>
      <c r="O10" s="110"/>
      <c r="P10" s="66"/>
      <c r="Q10" s="66"/>
    </row>
    <row r="11" spans="1:17" ht="18" customHeight="1">
      <c r="A11" s="87">
        <v>16</v>
      </c>
      <c r="B11" s="15"/>
      <c r="C11" s="78" t="s">
        <v>95</v>
      </c>
      <c r="D11" s="118" t="s">
        <v>128</v>
      </c>
      <c r="E11" s="118" t="s">
        <v>128</v>
      </c>
      <c r="F11" s="96" t="s">
        <v>70</v>
      </c>
      <c r="G11" s="96" t="s">
        <v>68</v>
      </c>
      <c r="H11" s="71"/>
      <c r="I11" s="48"/>
      <c r="J11" s="67" t="s">
        <v>13</v>
      </c>
      <c r="K11" s="48"/>
      <c r="L11" s="8"/>
      <c r="M11" s="74"/>
      <c r="N11" s="74"/>
      <c r="O11" s="110"/>
      <c r="P11" s="66"/>
      <c r="Q11" s="66"/>
    </row>
    <row r="12" spans="1:17" ht="18" customHeight="1">
      <c r="A12" s="87">
        <v>17</v>
      </c>
      <c r="B12" s="8"/>
      <c r="C12" s="78" t="s">
        <v>94</v>
      </c>
      <c r="D12" s="118" t="s">
        <v>128</v>
      </c>
      <c r="E12" s="118" t="s">
        <v>128</v>
      </c>
      <c r="F12" s="96" t="s">
        <v>90</v>
      </c>
      <c r="G12" s="96" t="s">
        <v>49</v>
      </c>
      <c r="H12" s="8"/>
      <c r="I12" s="48"/>
      <c r="J12" s="67" t="s">
        <v>13</v>
      </c>
      <c r="K12" s="48"/>
      <c r="L12" s="8"/>
      <c r="M12" s="74"/>
      <c r="N12" s="74"/>
      <c r="O12" s="110"/>
      <c r="P12" s="66"/>
      <c r="Q12" s="66"/>
    </row>
    <row r="13" spans="1:17" ht="18" customHeight="1">
      <c r="A13" s="87">
        <v>18</v>
      </c>
      <c r="B13" s="86"/>
      <c r="C13" s="78" t="s">
        <v>94</v>
      </c>
      <c r="D13" s="118" t="s">
        <v>128</v>
      </c>
      <c r="E13" s="118" t="s">
        <v>128</v>
      </c>
      <c r="F13" s="116" t="s">
        <v>69</v>
      </c>
      <c r="G13" s="116" t="s">
        <v>46</v>
      </c>
      <c r="H13" s="71"/>
      <c r="I13" s="48"/>
      <c r="J13" s="67" t="s">
        <v>13</v>
      </c>
      <c r="K13" s="48"/>
      <c r="L13" s="8"/>
      <c r="M13" s="74"/>
      <c r="N13" s="74"/>
      <c r="O13" s="113"/>
      <c r="P13" s="66"/>
      <c r="Q13" s="66"/>
    </row>
    <row r="14" spans="1:17" ht="18" customHeight="1">
      <c r="A14" s="79"/>
      <c r="B14" s="86"/>
      <c r="C14" s="78"/>
      <c r="D14" s="30"/>
      <c r="E14" s="30"/>
      <c r="H14" s="71"/>
      <c r="I14" s="68"/>
      <c r="J14" s="67"/>
      <c r="K14" s="68"/>
      <c r="L14" s="8"/>
      <c r="M14" s="74"/>
      <c r="N14" s="74"/>
      <c r="O14" s="113"/>
      <c r="P14" s="66"/>
      <c r="Q14" s="66"/>
    </row>
    <row r="15" spans="1:17" ht="18" customHeight="1">
      <c r="A15" s="87">
        <v>27</v>
      </c>
      <c r="B15" s="119">
        <v>44499</v>
      </c>
      <c r="C15" s="120" t="s">
        <v>52</v>
      </c>
      <c r="D15" s="122">
        <v>0.41666666666666669</v>
      </c>
      <c r="E15" s="118">
        <v>1</v>
      </c>
      <c r="F15" s="96" t="s">
        <v>90</v>
      </c>
      <c r="G15" s="96" t="s">
        <v>31</v>
      </c>
      <c r="H15" s="71"/>
      <c r="I15" s="48"/>
      <c r="J15" s="67" t="s">
        <v>13</v>
      </c>
      <c r="K15" s="48"/>
      <c r="L15" s="8"/>
      <c r="M15" s="74"/>
      <c r="N15" s="74"/>
      <c r="O15" s="113"/>
      <c r="P15" s="66"/>
      <c r="Q15" s="66"/>
    </row>
    <row r="16" spans="1:17" ht="18" customHeight="1">
      <c r="A16" s="87">
        <v>28</v>
      </c>
      <c r="B16" s="86" t="s">
        <v>78</v>
      </c>
      <c r="C16" s="78"/>
      <c r="D16" s="122">
        <v>0.41666666666666669</v>
      </c>
      <c r="E16" s="118">
        <v>2</v>
      </c>
      <c r="F16" s="96" t="s">
        <v>46</v>
      </c>
      <c r="G16" s="96" t="s">
        <v>43</v>
      </c>
      <c r="H16" s="71"/>
      <c r="I16" s="48"/>
      <c r="J16" s="67" t="s">
        <v>13</v>
      </c>
      <c r="K16" s="48"/>
      <c r="L16" s="8"/>
      <c r="M16" s="74"/>
      <c r="N16" s="74"/>
      <c r="O16" s="113"/>
      <c r="P16" s="66"/>
      <c r="Q16" s="66"/>
    </row>
    <row r="17" spans="1:17" ht="18" customHeight="1">
      <c r="A17" s="87">
        <v>29</v>
      </c>
      <c r="B17" s="15"/>
      <c r="C17" s="78"/>
      <c r="D17" s="122">
        <v>0.5</v>
      </c>
      <c r="E17" s="118">
        <v>1</v>
      </c>
      <c r="F17" s="96" t="s">
        <v>43</v>
      </c>
      <c r="G17" s="96" t="s">
        <v>90</v>
      </c>
      <c r="H17" s="71"/>
      <c r="I17" s="48"/>
      <c r="J17" s="67" t="s">
        <v>13</v>
      </c>
      <c r="K17" s="48"/>
      <c r="L17" s="8"/>
      <c r="M17" s="74"/>
      <c r="N17" s="74"/>
      <c r="O17" s="113"/>
      <c r="P17" s="66"/>
      <c r="Q17" s="66"/>
    </row>
    <row r="18" spans="1:17" ht="18" customHeight="1">
      <c r="A18" s="87">
        <v>30</v>
      </c>
      <c r="B18" s="15"/>
      <c r="C18" s="8"/>
      <c r="D18" s="122">
        <v>0.5</v>
      </c>
      <c r="E18" s="118">
        <v>2</v>
      </c>
      <c r="F18" s="116" t="s">
        <v>46</v>
      </c>
      <c r="G18" s="116" t="s">
        <v>31</v>
      </c>
      <c r="H18" s="71"/>
      <c r="I18" s="48"/>
      <c r="J18" s="67" t="s">
        <v>13</v>
      </c>
      <c r="K18" s="48"/>
      <c r="L18" s="8"/>
      <c r="M18" s="74"/>
      <c r="N18" s="74"/>
      <c r="O18" s="113"/>
      <c r="P18" s="66"/>
      <c r="Q18" s="66"/>
    </row>
    <row r="19" spans="1:17" ht="18" customHeight="1">
      <c r="A19" s="87">
        <v>31</v>
      </c>
      <c r="B19" s="123" t="s">
        <v>97</v>
      </c>
      <c r="C19" s="121" t="s">
        <v>91</v>
      </c>
      <c r="D19" s="118" t="s">
        <v>128</v>
      </c>
      <c r="E19" s="118" t="s">
        <v>128</v>
      </c>
      <c r="F19" s="96" t="s">
        <v>89</v>
      </c>
      <c r="G19" s="96" t="s">
        <v>88</v>
      </c>
      <c r="H19" s="71"/>
      <c r="I19" s="48"/>
      <c r="J19" s="67" t="s">
        <v>13</v>
      </c>
      <c r="K19" s="48"/>
      <c r="L19" s="8"/>
      <c r="M19" s="74"/>
      <c r="N19" s="74"/>
      <c r="O19" s="113"/>
      <c r="P19" s="66"/>
      <c r="Q19" s="66"/>
    </row>
    <row r="20" spans="1:17" ht="18" customHeight="1">
      <c r="A20" s="87">
        <v>32</v>
      </c>
      <c r="B20" s="86" t="s">
        <v>78</v>
      </c>
      <c r="C20" s="121" t="s">
        <v>91</v>
      </c>
      <c r="D20" s="118" t="s">
        <v>128</v>
      </c>
      <c r="E20" s="118" t="s">
        <v>128</v>
      </c>
      <c r="F20" s="96" t="s">
        <v>68</v>
      </c>
      <c r="G20" s="96" t="s">
        <v>69</v>
      </c>
      <c r="H20" s="71"/>
      <c r="I20" s="51"/>
      <c r="J20" s="67" t="s">
        <v>13</v>
      </c>
      <c r="K20" s="51"/>
      <c r="L20" s="8"/>
      <c r="M20" s="74"/>
      <c r="N20" s="74"/>
      <c r="O20" s="113"/>
      <c r="P20" s="66"/>
      <c r="Q20" s="66"/>
    </row>
    <row r="21" spans="1:17" ht="18" customHeight="1">
      <c r="A21" s="87">
        <v>33</v>
      </c>
      <c r="B21" s="86"/>
      <c r="C21" s="121" t="s">
        <v>91</v>
      </c>
      <c r="D21" s="118" t="s">
        <v>128</v>
      </c>
      <c r="E21" s="118" t="s">
        <v>128</v>
      </c>
      <c r="F21" s="96" t="s">
        <v>49</v>
      </c>
      <c r="G21" s="96" t="s">
        <v>70</v>
      </c>
      <c r="H21" s="71"/>
      <c r="I21" s="48"/>
      <c r="J21" s="67" t="s">
        <v>13</v>
      </c>
      <c r="K21" s="48"/>
      <c r="L21" s="78"/>
      <c r="M21" s="74"/>
      <c r="N21" s="74"/>
      <c r="O21" s="113"/>
      <c r="P21" s="66"/>
      <c r="Q21" s="66"/>
    </row>
    <row r="22" spans="1:17" ht="18" customHeight="1">
      <c r="A22" s="87">
        <v>34</v>
      </c>
      <c r="B22" s="15"/>
      <c r="C22" s="124" t="s">
        <v>94</v>
      </c>
      <c r="D22" s="118" t="s">
        <v>128</v>
      </c>
      <c r="E22" s="118" t="s">
        <v>128</v>
      </c>
      <c r="F22" s="96" t="s">
        <v>88</v>
      </c>
      <c r="G22" s="96" t="s">
        <v>69</v>
      </c>
      <c r="H22" s="71"/>
      <c r="I22" s="48"/>
      <c r="J22" s="67" t="s">
        <v>13</v>
      </c>
      <c r="K22" s="48"/>
      <c r="L22" s="8"/>
      <c r="M22" s="74"/>
      <c r="N22" s="74"/>
      <c r="O22" s="113"/>
      <c r="P22" s="66"/>
      <c r="Q22" s="66"/>
    </row>
    <row r="23" spans="1:17" ht="18" customHeight="1">
      <c r="A23" s="87">
        <v>35</v>
      </c>
      <c r="B23" s="8"/>
      <c r="C23" s="125" t="s">
        <v>94</v>
      </c>
      <c r="D23" s="118" t="s">
        <v>128</v>
      </c>
      <c r="E23" s="118" t="s">
        <v>128</v>
      </c>
      <c r="F23" s="96" t="s">
        <v>70</v>
      </c>
      <c r="G23" s="96" t="s">
        <v>89</v>
      </c>
      <c r="H23" s="8"/>
      <c r="I23" s="48"/>
      <c r="J23" s="67" t="s">
        <v>13</v>
      </c>
      <c r="K23" s="48"/>
      <c r="L23" s="8"/>
      <c r="M23" s="74"/>
      <c r="N23" s="74"/>
      <c r="O23" s="76"/>
      <c r="P23" s="66"/>
      <c r="Q23" s="66"/>
    </row>
    <row r="24" spans="1:17" ht="18" customHeight="1">
      <c r="A24" s="87">
        <v>36</v>
      </c>
      <c r="B24" s="86"/>
      <c r="C24" s="124" t="s">
        <v>91</v>
      </c>
      <c r="D24" s="118" t="s">
        <v>128</v>
      </c>
      <c r="E24" s="118" t="s">
        <v>128</v>
      </c>
      <c r="F24" s="96" t="s">
        <v>49</v>
      </c>
      <c r="G24" s="96" t="s">
        <v>68</v>
      </c>
      <c r="H24" s="71"/>
      <c r="I24" s="48"/>
      <c r="J24" s="67" t="s">
        <v>13</v>
      </c>
      <c r="K24" s="48"/>
      <c r="L24" s="8"/>
      <c r="M24" s="74"/>
      <c r="N24" s="74"/>
      <c r="O24" s="68"/>
      <c r="P24" s="66"/>
      <c r="Q24" s="66"/>
    </row>
    <row r="25" spans="1:17" ht="18" customHeight="1">
      <c r="A25" s="79"/>
      <c r="B25" s="15"/>
      <c r="C25" s="8"/>
      <c r="D25" s="16"/>
      <c r="E25" s="3"/>
      <c r="F25" s="34"/>
      <c r="G25" s="34"/>
      <c r="H25" s="71"/>
      <c r="I25" s="68"/>
      <c r="J25" s="67"/>
      <c r="K25" s="68"/>
      <c r="L25" s="8"/>
      <c r="M25" s="74"/>
      <c r="N25" s="74"/>
      <c r="O25" s="113"/>
      <c r="P25" s="66"/>
      <c r="Q25" s="66"/>
    </row>
    <row r="26" spans="1:17" ht="18" customHeight="1">
      <c r="A26" s="87">
        <v>45</v>
      </c>
      <c r="B26" s="119">
        <v>44527</v>
      </c>
      <c r="C26" s="120" t="s">
        <v>71</v>
      </c>
      <c r="D26" s="122">
        <v>0.41666666666666669</v>
      </c>
      <c r="E26" s="118">
        <v>5</v>
      </c>
      <c r="F26" s="96" t="s">
        <v>46</v>
      </c>
      <c r="G26" s="96" t="s">
        <v>89</v>
      </c>
      <c r="H26" s="71"/>
      <c r="I26" s="48"/>
      <c r="J26" s="67" t="s">
        <v>13</v>
      </c>
      <c r="K26" s="48"/>
      <c r="L26" s="8"/>
      <c r="M26" s="74"/>
      <c r="N26" s="74"/>
      <c r="O26" s="113"/>
      <c r="P26" s="66"/>
      <c r="Q26" s="66"/>
    </row>
    <row r="27" spans="1:17" ht="18" customHeight="1">
      <c r="A27" s="87">
        <v>46</v>
      </c>
      <c r="B27" s="86" t="s">
        <v>117</v>
      </c>
      <c r="C27" s="78"/>
      <c r="D27" s="122">
        <v>0.41666666666666669</v>
      </c>
      <c r="E27" s="118">
        <v>6</v>
      </c>
      <c r="F27" s="96" t="s">
        <v>90</v>
      </c>
      <c r="G27" s="96" t="s">
        <v>88</v>
      </c>
      <c r="H27" s="71"/>
      <c r="I27" s="48"/>
      <c r="J27" s="67" t="s">
        <v>13</v>
      </c>
      <c r="K27" s="48"/>
      <c r="L27" s="8"/>
      <c r="M27" s="74"/>
      <c r="N27" s="74"/>
      <c r="O27" s="113"/>
      <c r="P27" s="66"/>
      <c r="Q27" s="66"/>
    </row>
    <row r="28" spans="1:17" ht="18" customHeight="1">
      <c r="A28" s="87">
        <v>47</v>
      </c>
      <c r="B28" s="15"/>
      <c r="C28" s="78"/>
      <c r="D28" s="122">
        <v>0.5</v>
      </c>
      <c r="E28" s="118">
        <v>5</v>
      </c>
      <c r="F28" s="96" t="s">
        <v>88</v>
      </c>
      <c r="G28" s="96" t="s">
        <v>46</v>
      </c>
      <c r="H28" s="71"/>
      <c r="I28" s="48"/>
      <c r="J28" s="67" t="s">
        <v>13</v>
      </c>
      <c r="K28" s="48"/>
      <c r="L28" s="8"/>
      <c r="M28" s="74"/>
      <c r="N28" s="74"/>
      <c r="O28" s="113"/>
      <c r="P28" s="74"/>
      <c r="Q28" s="74"/>
    </row>
    <row r="29" spans="1:17" ht="18" customHeight="1">
      <c r="A29" s="87">
        <v>48</v>
      </c>
      <c r="B29" s="15"/>
      <c r="C29" s="8"/>
      <c r="D29" s="122">
        <v>0.5</v>
      </c>
      <c r="E29" s="118">
        <v>6</v>
      </c>
      <c r="F29" s="96" t="s">
        <v>90</v>
      </c>
      <c r="G29" s="96" t="s">
        <v>89</v>
      </c>
      <c r="H29" s="71"/>
      <c r="I29" s="48"/>
      <c r="J29" s="67" t="s">
        <v>13</v>
      </c>
      <c r="K29" s="48"/>
      <c r="L29" s="8"/>
      <c r="M29" s="74"/>
      <c r="N29" s="74"/>
      <c r="O29" s="113"/>
      <c r="P29" s="74"/>
      <c r="Q29" s="74"/>
    </row>
    <row r="30" spans="1:17" ht="18" customHeight="1">
      <c r="A30" s="87">
        <v>49</v>
      </c>
      <c r="B30" s="123" t="s">
        <v>96</v>
      </c>
      <c r="C30" s="121" t="s">
        <v>91</v>
      </c>
      <c r="D30" s="118" t="s">
        <v>128</v>
      </c>
      <c r="E30" s="118" t="s">
        <v>128</v>
      </c>
      <c r="F30" s="96" t="s">
        <v>69</v>
      </c>
      <c r="G30" s="96" t="s">
        <v>70</v>
      </c>
      <c r="H30" s="71"/>
      <c r="I30" s="48"/>
      <c r="J30" s="67" t="s">
        <v>13</v>
      </c>
      <c r="K30" s="48"/>
      <c r="L30" s="8"/>
      <c r="M30" s="74"/>
      <c r="N30" s="74"/>
      <c r="O30" s="113"/>
      <c r="P30" s="66"/>
      <c r="Q30" s="66"/>
    </row>
    <row r="31" spans="1:17" ht="18" customHeight="1">
      <c r="A31" s="87">
        <v>50</v>
      </c>
      <c r="B31" s="86" t="s">
        <v>117</v>
      </c>
      <c r="C31" s="121" t="s">
        <v>94</v>
      </c>
      <c r="D31" s="118" t="s">
        <v>128</v>
      </c>
      <c r="E31" s="118" t="s">
        <v>128</v>
      </c>
      <c r="F31" s="96" t="s">
        <v>31</v>
      </c>
      <c r="G31" s="96" t="s">
        <v>49</v>
      </c>
      <c r="H31" s="71"/>
      <c r="I31" s="51"/>
      <c r="J31" s="67" t="s">
        <v>13</v>
      </c>
      <c r="K31" s="51"/>
      <c r="L31" s="8"/>
      <c r="M31" s="74"/>
      <c r="N31" s="74"/>
      <c r="O31" s="113"/>
      <c r="P31" s="66"/>
      <c r="Q31" s="66"/>
    </row>
    <row r="32" spans="1:17" ht="18" customHeight="1">
      <c r="A32" s="87">
        <v>51</v>
      </c>
      <c r="B32" s="86"/>
      <c r="C32" s="121" t="s">
        <v>94</v>
      </c>
      <c r="D32" s="118" t="s">
        <v>128</v>
      </c>
      <c r="E32" s="118" t="s">
        <v>128</v>
      </c>
      <c r="F32" s="96" t="s">
        <v>68</v>
      </c>
      <c r="G32" s="96" t="s">
        <v>43</v>
      </c>
      <c r="H32" s="71"/>
      <c r="I32" s="48"/>
      <c r="J32" s="67" t="s">
        <v>13</v>
      </c>
      <c r="K32" s="48"/>
      <c r="L32" s="8"/>
      <c r="M32" s="74"/>
      <c r="N32" s="74"/>
      <c r="O32" s="113"/>
      <c r="P32" s="66"/>
      <c r="Q32" s="66"/>
    </row>
    <row r="33" spans="1:27" ht="18" customHeight="1">
      <c r="A33" s="87">
        <v>52</v>
      </c>
      <c r="B33" s="15"/>
      <c r="C33" s="121" t="s">
        <v>94</v>
      </c>
      <c r="D33" s="118" t="s">
        <v>128</v>
      </c>
      <c r="E33" s="118" t="s">
        <v>128</v>
      </c>
      <c r="F33" s="96" t="s">
        <v>69</v>
      </c>
      <c r="G33" s="96" t="s">
        <v>43</v>
      </c>
      <c r="H33" s="71"/>
      <c r="I33" s="48"/>
      <c r="J33" s="67" t="s">
        <v>13</v>
      </c>
      <c r="K33" s="48"/>
      <c r="L33" s="8"/>
      <c r="M33" s="74"/>
      <c r="N33" s="74"/>
      <c r="O33" s="113"/>
      <c r="P33" s="66"/>
      <c r="Q33" s="66"/>
      <c r="R33" s="2"/>
      <c r="S33" s="18"/>
      <c r="T33" s="19"/>
      <c r="U33" s="18"/>
    </row>
    <row r="34" spans="1:27" ht="18" customHeight="1">
      <c r="A34" s="87">
        <v>53</v>
      </c>
      <c r="B34" s="8"/>
      <c r="C34" s="121" t="s">
        <v>94</v>
      </c>
      <c r="D34" s="118" t="s">
        <v>128</v>
      </c>
      <c r="E34" s="118" t="s">
        <v>128</v>
      </c>
      <c r="F34" s="96" t="s">
        <v>31</v>
      </c>
      <c r="G34" s="96" t="s">
        <v>70</v>
      </c>
      <c r="H34" s="8"/>
      <c r="I34" s="48"/>
      <c r="J34" s="67" t="s">
        <v>13</v>
      </c>
      <c r="K34" s="48"/>
      <c r="L34" s="3"/>
      <c r="M34" s="74"/>
      <c r="N34" s="74"/>
      <c r="O34" s="113"/>
      <c r="P34" s="66"/>
      <c r="Q34" s="66"/>
    </row>
    <row r="35" spans="1:27" ht="18" customHeight="1">
      <c r="A35" s="87">
        <v>54</v>
      </c>
      <c r="B35" s="86"/>
      <c r="C35" s="124" t="s">
        <v>91</v>
      </c>
      <c r="D35" s="118" t="s">
        <v>128</v>
      </c>
      <c r="E35" s="118" t="s">
        <v>128</v>
      </c>
      <c r="F35" s="96" t="s">
        <v>68</v>
      </c>
      <c r="G35" s="96" t="s">
        <v>49</v>
      </c>
      <c r="H35" s="71"/>
      <c r="I35" s="48"/>
      <c r="J35" s="67" t="s">
        <v>13</v>
      </c>
      <c r="K35" s="48"/>
      <c r="L35" s="8"/>
      <c r="M35" s="74"/>
      <c r="N35" s="74"/>
      <c r="O35" s="113"/>
      <c r="P35" s="66"/>
      <c r="Q35" s="66"/>
    </row>
    <row r="36" spans="1:27" ht="18" customHeight="1">
      <c r="A36" s="79"/>
      <c r="B36" s="86"/>
      <c r="C36" s="78"/>
      <c r="D36" s="30"/>
      <c r="E36" s="30"/>
      <c r="F36" s="36"/>
      <c r="G36" s="34"/>
      <c r="H36" s="71"/>
      <c r="I36" s="3"/>
      <c r="J36" s="67"/>
      <c r="K36" s="3"/>
      <c r="L36" s="8"/>
      <c r="M36" s="74"/>
      <c r="N36" s="74"/>
      <c r="O36" s="113"/>
      <c r="P36" s="66"/>
      <c r="Q36" s="66"/>
    </row>
    <row r="37" spans="1:27" ht="18" customHeight="1">
      <c r="A37" s="87">
        <v>55</v>
      </c>
      <c r="B37" s="123" t="s">
        <v>98</v>
      </c>
      <c r="C37" s="120" t="s">
        <v>91</v>
      </c>
      <c r="D37" s="118" t="s">
        <v>128</v>
      </c>
      <c r="E37" s="118" t="s">
        <v>128</v>
      </c>
      <c r="F37" s="96" t="s">
        <v>43</v>
      </c>
      <c r="G37" s="96" t="s">
        <v>31</v>
      </c>
      <c r="H37" s="71"/>
      <c r="I37" s="48"/>
      <c r="J37" s="67" t="s">
        <v>13</v>
      </c>
      <c r="K37" s="48"/>
      <c r="L37" s="8"/>
      <c r="M37" s="74"/>
      <c r="N37" s="74"/>
      <c r="O37" s="113"/>
      <c r="P37" s="66"/>
      <c r="Q37" s="66"/>
      <c r="R37" s="2"/>
      <c r="S37" s="18"/>
      <c r="T37" s="19"/>
      <c r="U37" s="18"/>
    </row>
    <row r="38" spans="1:27" ht="18" customHeight="1">
      <c r="A38" s="87">
        <v>56</v>
      </c>
      <c r="B38" s="86" t="s">
        <v>118</v>
      </c>
      <c r="C38" s="124" t="s">
        <v>94</v>
      </c>
      <c r="D38" s="118" t="s">
        <v>128</v>
      </c>
      <c r="E38" s="118" t="s">
        <v>128</v>
      </c>
      <c r="F38" s="96" t="s">
        <v>46</v>
      </c>
      <c r="G38" s="96" t="s">
        <v>70</v>
      </c>
      <c r="H38" s="71"/>
      <c r="I38" s="48"/>
      <c r="J38" s="67" t="s">
        <v>13</v>
      </c>
      <c r="K38" s="48"/>
      <c r="L38" s="8"/>
      <c r="M38" s="74"/>
      <c r="N38" s="74"/>
      <c r="O38" s="113"/>
      <c r="P38" s="66"/>
      <c r="Q38" s="66"/>
    </row>
    <row r="39" spans="1:27" ht="18" customHeight="1">
      <c r="A39" s="87">
        <v>57</v>
      </c>
      <c r="B39" s="15"/>
      <c r="C39" s="124" t="s">
        <v>94</v>
      </c>
      <c r="D39" s="118" t="s">
        <v>128</v>
      </c>
      <c r="E39" s="118" t="s">
        <v>128</v>
      </c>
      <c r="F39" s="96" t="s">
        <v>88</v>
      </c>
      <c r="G39" s="96" t="s">
        <v>49</v>
      </c>
      <c r="H39" s="71"/>
      <c r="I39" s="48"/>
      <c r="J39" s="67" t="s">
        <v>13</v>
      </c>
      <c r="K39" s="48"/>
      <c r="L39" s="8"/>
      <c r="M39" s="74"/>
      <c r="N39" s="74"/>
      <c r="O39" s="113"/>
      <c r="P39" s="66"/>
      <c r="Q39" s="66"/>
    </row>
    <row r="40" spans="1:27" ht="18" customHeight="1">
      <c r="A40" s="87">
        <v>58</v>
      </c>
      <c r="B40" s="15"/>
      <c r="C40" s="124" t="s">
        <v>94</v>
      </c>
      <c r="D40" s="118" t="s">
        <v>128</v>
      </c>
      <c r="E40" s="118" t="s">
        <v>128</v>
      </c>
      <c r="F40" s="117" t="s">
        <v>90</v>
      </c>
      <c r="G40" s="117" t="s">
        <v>68</v>
      </c>
      <c r="H40" s="71"/>
      <c r="I40" s="48"/>
      <c r="J40" s="67" t="s">
        <v>13</v>
      </c>
      <c r="K40" s="48"/>
      <c r="L40" s="8"/>
      <c r="M40" s="74"/>
      <c r="N40" s="74"/>
      <c r="O40" s="113"/>
      <c r="P40" s="66"/>
      <c r="Q40" s="66"/>
    </row>
    <row r="41" spans="1:27" ht="18" customHeight="1">
      <c r="A41" s="87">
        <v>59</v>
      </c>
      <c r="B41" s="86"/>
      <c r="C41" s="124" t="s">
        <v>94</v>
      </c>
      <c r="D41" s="118" t="s">
        <v>128</v>
      </c>
      <c r="E41" s="118" t="s">
        <v>128</v>
      </c>
      <c r="F41" s="96" t="s">
        <v>69</v>
      </c>
      <c r="G41" s="96" t="s">
        <v>89</v>
      </c>
      <c r="H41" s="71"/>
      <c r="I41" s="48"/>
      <c r="J41" s="67" t="s">
        <v>13</v>
      </c>
      <c r="K41" s="48"/>
      <c r="L41" s="8"/>
      <c r="M41" s="74"/>
      <c r="N41" s="74"/>
      <c r="O41" s="113"/>
      <c r="P41" s="66"/>
      <c r="Q41" s="66"/>
    </row>
    <row r="42" spans="1:27" ht="18" customHeight="1">
      <c r="A42" s="87">
        <v>60</v>
      </c>
      <c r="B42" s="86"/>
      <c r="C42" s="120" t="s">
        <v>91</v>
      </c>
      <c r="D42" s="118" t="s">
        <v>128</v>
      </c>
      <c r="E42" s="118" t="s">
        <v>128</v>
      </c>
      <c r="F42" s="96" t="s">
        <v>46</v>
      </c>
      <c r="G42" s="96" t="s">
        <v>90</v>
      </c>
      <c r="H42" s="71"/>
      <c r="I42" s="51"/>
      <c r="J42" s="67" t="s">
        <v>13</v>
      </c>
      <c r="K42" s="51"/>
      <c r="L42" s="8"/>
      <c r="M42" s="74"/>
      <c r="N42" s="74"/>
      <c r="O42" s="113"/>
      <c r="P42" s="74"/>
      <c r="Q42" s="74"/>
    </row>
    <row r="43" spans="1:27" ht="18" customHeight="1">
      <c r="A43" s="87">
        <v>61</v>
      </c>
      <c r="B43" s="86"/>
      <c r="C43" s="124" t="s">
        <v>94</v>
      </c>
      <c r="D43" s="118" t="s">
        <v>128</v>
      </c>
      <c r="E43" s="118" t="s">
        <v>128</v>
      </c>
      <c r="F43" s="96" t="s">
        <v>31</v>
      </c>
      <c r="G43" s="96" t="s">
        <v>69</v>
      </c>
      <c r="H43" s="71"/>
      <c r="I43" s="48"/>
      <c r="J43" s="67" t="s">
        <v>13</v>
      </c>
      <c r="K43" s="48"/>
      <c r="L43" s="8"/>
      <c r="M43" s="74"/>
      <c r="N43" s="74"/>
      <c r="O43" s="113"/>
      <c r="P43" s="74"/>
      <c r="Q43" s="74"/>
    </row>
    <row r="44" spans="1:27" ht="18" customHeight="1">
      <c r="A44" s="87">
        <v>62</v>
      </c>
      <c r="B44" s="15"/>
      <c r="C44" s="124" t="s">
        <v>94</v>
      </c>
      <c r="D44" s="118" t="s">
        <v>128</v>
      </c>
      <c r="E44" s="118" t="s">
        <v>128</v>
      </c>
      <c r="F44" s="96" t="s">
        <v>70</v>
      </c>
      <c r="G44" s="96" t="s">
        <v>88</v>
      </c>
      <c r="H44" s="71"/>
      <c r="I44" s="48"/>
      <c r="J44" s="67" t="s">
        <v>13</v>
      </c>
      <c r="K44" s="48"/>
      <c r="L44" s="8"/>
      <c r="M44" s="74"/>
      <c r="N44" s="74"/>
      <c r="O44" s="113"/>
      <c r="P44" s="74"/>
      <c r="Q44" s="74"/>
    </row>
    <row r="45" spans="1:27" ht="18" customHeight="1">
      <c r="A45" s="87">
        <v>63</v>
      </c>
      <c r="B45" s="8"/>
      <c r="C45" s="124" t="s">
        <v>94</v>
      </c>
      <c r="D45" s="118" t="s">
        <v>128</v>
      </c>
      <c r="E45" s="118" t="s">
        <v>128</v>
      </c>
      <c r="F45" s="96" t="s">
        <v>43</v>
      </c>
      <c r="G45" s="96" t="s">
        <v>49</v>
      </c>
      <c r="H45" s="8"/>
      <c r="I45" s="48"/>
      <c r="J45" s="67" t="s">
        <v>13</v>
      </c>
      <c r="K45" s="48"/>
      <c r="L45" s="78"/>
      <c r="M45" s="74"/>
      <c r="N45" s="74"/>
      <c r="O45" s="113"/>
      <c r="P45" s="74"/>
      <c r="Q45" s="74"/>
    </row>
    <row r="46" spans="1:27" ht="18" customHeight="1">
      <c r="A46" s="87">
        <v>64</v>
      </c>
      <c r="B46" s="86"/>
      <c r="C46" s="124" t="s">
        <v>94</v>
      </c>
      <c r="D46" s="118" t="s">
        <v>128</v>
      </c>
      <c r="E46" s="118" t="s">
        <v>128</v>
      </c>
      <c r="F46" s="96" t="s">
        <v>68</v>
      </c>
      <c r="G46" s="96" t="s">
        <v>89</v>
      </c>
      <c r="H46" s="71"/>
      <c r="I46" s="48"/>
      <c r="J46" s="67" t="s">
        <v>13</v>
      </c>
      <c r="K46" s="48"/>
      <c r="L46" s="78"/>
      <c r="M46" s="74"/>
      <c r="N46" s="74"/>
      <c r="O46" s="113"/>
      <c r="P46" s="66"/>
      <c r="Q46" s="66"/>
      <c r="S46" s="34"/>
      <c r="T46" s="66"/>
      <c r="U46" s="76"/>
      <c r="V46" s="67"/>
      <c r="W46" s="76"/>
    </row>
    <row r="47" spans="1:27" s="27" customFormat="1" ht="18" customHeight="1">
      <c r="A47" s="79"/>
      <c r="B47" s="15"/>
      <c r="C47" s="8"/>
      <c r="D47" s="30"/>
      <c r="E47" s="30"/>
      <c r="F47" s="34"/>
      <c r="G47" s="34"/>
      <c r="H47" s="71"/>
      <c r="I47" s="68"/>
      <c r="J47" s="67"/>
      <c r="K47" s="68"/>
      <c r="L47" s="41"/>
      <c r="M47" s="74"/>
      <c r="N47" s="74"/>
      <c r="O47" s="113"/>
      <c r="P47" s="130"/>
      <c r="Q47" s="130"/>
      <c r="X47" s="43"/>
      <c r="Y47" s="43"/>
      <c r="Z47" s="43"/>
      <c r="AA47" s="43"/>
    </row>
    <row r="48" spans="1:27" ht="18" customHeight="1">
      <c r="A48" s="87">
        <v>73</v>
      </c>
      <c r="B48" s="123" t="s">
        <v>99</v>
      </c>
      <c r="C48" s="120" t="s">
        <v>94</v>
      </c>
      <c r="D48" s="118" t="s">
        <v>128</v>
      </c>
      <c r="E48" s="118" t="s">
        <v>128</v>
      </c>
      <c r="F48" s="96" t="s">
        <v>69</v>
      </c>
      <c r="G48" s="96" t="s">
        <v>90</v>
      </c>
      <c r="H48" s="71"/>
      <c r="I48" s="48"/>
      <c r="J48" s="67" t="s">
        <v>13</v>
      </c>
      <c r="K48" s="48"/>
      <c r="L48" s="66"/>
      <c r="M48" s="74"/>
      <c r="N48" s="74"/>
      <c r="O48" s="113"/>
      <c r="P48" s="74"/>
      <c r="Q48" s="74"/>
    </row>
    <row r="49" spans="1:21" ht="18" customHeight="1">
      <c r="A49" s="87">
        <v>74</v>
      </c>
      <c r="B49" s="86" t="s">
        <v>119</v>
      </c>
      <c r="C49" s="120" t="s">
        <v>94</v>
      </c>
      <c r="D49" s="118" t="s">
        <v>128</v>
      </c>
      <c r="E49" s="118" t="s">
        <v>128</v>
      </c>
      <c r="F49" s="96" t="s">
        <v>49</v>
      </c>
      <c r="G49" s="96" t="s">
        <v>46</v>
      </c>
      <c r="H49" s="71"/>
      <c r="I49" s="48"/>
      <c r="J49" s="67" t="s">
        <v>13</v>
      </c>
      <c r="K49" s="48"/>
      <c r="L49" s="66"/>
      <c r="M49" s="74"/>
      <c r="N49" s="74"/>
      <c r="O49" s="113"/>
      <c r="P49" s="74"/>
      <c r="Q49" s="74"/>
    </row>
    <row r="50" spans="1:21" ht="18" customHeight="1">
      <c r="A50" s="87">
        <v>75</v>
      </c>
      <c r="B50" s="15"/>
      <c r="C50" s="120" t="s">
        <v>94</v>
      </c>
      <c r="D50" s="118" t="s">
        <v>128</v>
      </c>
      <c r="E50" s="118" t="s">
        <v>128</v>
      </c>
      <c r="F50" s="96" t="s">
        <v>68</v>
      </c>
      <c r="G50" s="96" t="s">
        <v>88</v>
      </c>
      <c r="H50" s="71"/>
      <c r="I50" s="48"/>
      <c r="J50" s="67" t="s">
        <v>13</v>
      </c>
      <c r="K50" s="48"/>
      <c r="L50" s="66"/>
      <c r="M50" s="74"/>
      <c r="N50" s="74"/>
      <c r="O50" s="113"/>
      <c r="P50" s="74"/>
      <c r="Q50" s="74"/>
      <c r="R50"/>
      <c r="S50"/>
      <c r="T50"/>
      <c r="U50"/>
    </row>
    <row r="51" spans="1:21" ht="18" customHeight="1">
      <c r="A51" s="87">
        <v>76</v>
      </c>
      <c r="B51" s="15"/>
      <c r="C51" s="120" t="s">
        <v>94</v>
      </c>
      <c r="D51" s="118" t="s">
        <v>128</v>
      </c>
      <c r="E51" s="118" t="s">
        <v>128</v>
      </c>
      <c r="F51" s="96" t="s">
        <v>43</v>
      </c>
      <c r="G51" s="96" t="s">
        <v>70</v>
      </c>
      <c r="H51" s="71"/>
      <c r="I51" s="48"/>
      <c r="J51" s="67" t="s">
        <v>13</v>
      </c>
      <c r="K51" s="48"/>
      <c r="L51" s="66"/>
      <c r="M51" s="74"/>
      <c r="N51" s="74"/>
      <c r="O51" s="113"/>
      <c r="P51" s="66"/>
      <c r="Q51" s="66"/>
    </row>
    <row r="52" spans="1:21" ht="18" customHeight="1">
      <c r="A52" s="87">
        <v>77</v>
      </c>
      <c r="B52" s="86"/>
      <c r="C52" s="126" t="s">
        <v>91</v>
      </c>
      <c r="D52" s="118" t="s">
        <v>128</v>
      </c>
      <c r="E52" s="118" t="s">
        <v>128</v>
      </c>
      <c r="F52" s="96" t="s">
        <v>31</v>
      </c>
      <c r="G52" s="96" t="s">
        <v>89</v>
      </c>
      <c r="H52" s="71"/>
      <c r="I52" s="48"/>
      <c r="J52" s="67" t="s">
        <v>13</v>
      </c>
      <c r="K52" s="48"/>
      <c r="L52" s="66"/>
      <c r="M52" s="74"/>
      <c r="N52" s="74"/>
      <c r="O52" s="113"/>
      <c r="P52" s="74"/>
      <c r="Q52" s="74"/>
    </row>
    <row r="53" spans="1:21" ht="18" customHeight="1">
      <c r="A53" s="87">
        <v>78</v>
      </c>
      <c r="B53" s="86"/>
      <c r="C53" s="120" t="s">
        <v>94</v>
      </c>
      <c r="D53" s="118" t="s">
        <v>128</v>
      </c>
      <c r="E53" s="118" t="s">
        <v>128</v>
      </c>
      <c r="F53" s="96" t="s">
        <v>89</v>
      </c>
      <c r="G53" s="96" t="s">
        <v>49</v>
      </c>
      <c r="H53" s="71"/>
      <c r="I53" s="51"/>
      <c r="J53" s="67" t="s">
        <v>13</v>
      </c>
      <c r="K53" s="51"/>
      <c r="L53" s="66"/>
      <c r="M53" s="74"/>
      <c r="N53" s="74"/>
      <c r="O53" s="113"/>
      <c r="P53" s="66"/>
      <c r="Q53" s="66"/>
    </row>
    <row r="54" spans="1:21" ht="18" customHeight="1">
      <c r="A54" s="87">
        <v>79</v>
      </c>
      <c r="B54" s="86"/>
      <c r="C54" s="120" t="s">
        <v>94</v>
      </c>
      <c r="D54" s="118" t="s">
        <v>128</v>
      </c>
      <c r="E54" s="118" t="s">
        <v>128</v>
      </c>
      <c r="F54" s="96" t="s">
        <v>31</v>
      </c>
      <c r="G54" s="96" t="s">
        <v>68</v>
      </c>
      <c r="H54" s="71"/>
      <c r="I54" s="48"/>
      <c r="J54" s="67" t="s">
        <v>13</v>
      </c>
      <c r="K54" s="48"/>
      <c r="L54" s="66"/>
      <c r="M54" s="74"/>
      <c r="N54" s="74"/>
      <c r="O54" s="113"/>
      <c r="P54" s="66"/>
      <c r="Q54" s="66"/>
    </row>
    <row r="55" spans="1:21" ht="18" customHeight="1">
      <c r="A55" s="87">
        <v>80</v>
      </c>
      <c r="B55" s="15"/>
      <c r="C55" s="120" t="s">
        <v>94</v>
      </c>
      <c r="D55" s="118" t="s">
        <v>128</v>
      </c>
      <c r="E55" s="118" t="s">
        <v>128</v>
      </c>
      <c r="F55" s="96" t="s">
        <v>90</v>
      </c>
      <c r="G55" s="96" t="s">
        <v>70</v>
      </c>
      <c r="H55" s="71"/>
      <c r="I55" s="48"/>
      <c r="J55" s="67" t="s">
        <v>13</v>
      </c>
      <c r="K55" s="48"/>
      <c r="L55" s="66"/>
      <c r="M55" s="74"/>
      <c r="N55" s="74"/>
      <c r="O55" s="113"/>
      <c r="P55" s="74"/>
      <c r="Q55" s="74"/>
    </row>
    <row r="56" spans="1:21" ht="18" customHeight="1">
      <c r="A56" s="87">
        <v>81</v>
      </c>
      <c r="B56" s="8"/>
      <c r="C56" s="120" t="s">
        <v>94</v>
      </c>
      <c r="D56" s="118" t="s">
        <v>128</v>
      </c>
      <c r="E56" s="118" t="s">
        <v>128</v>
      </c>
      <c r="F56" s="96" t="s">
        <v>46</v>
      </c>
      <c r="G56" s="96" t="s">
        <v>69</v>
      </c>
      <c r="H56" s="8"/>
      <c r="I56" s="48"/>
      <c r="J56" s="67" t="s">
        <v>13</v>
      </c>
      <c r="K56" s="48"/>
      <c r="L56" s="66"/>
      <c r="M56" s="74"/>
      <c r="N56" s="74"/>
      <c r="O56" s="113"/>
      <c r="P56" s="81"/>
      <c r="Q56" s="81"/>
    </row>
    <row r="57" spans="1:21" ht="18" customHeight="1">
      <c r="A57" s="87">
        <v>82</v>
      </c>
      <c r="B57" s="86"/>
      <c r="C57" s="126" t="s">
        <v>91</v>
      </c>
      <c r="D57" s="118" t="s">
        <v>128</v>
      </c>
      <c r="E57" s="118" t="s">
        <v>128</v>
      </c>
      <c r="F57" s="96" t="s">
        <v>43</v>
      </c>
      <c r="G57" s="96" t="s">
        <v>88</v>
      </c>
      <c r="H57" s="71"/>
      <c r="I57" s="48"/>
      <c r="J57" s="67" t="s">
        <v>13</v>
      </c>
      <c r="K57" s="48"/>
      <c r="L57" s="66"/>
      <c r="M57" s="74"/>
      <c r="N57" s="74"/>
      <c r="O57" s="113"/>
      <c r="P57" s="81"/>
      <c r="Q57" s="81"/>
    </row>
    <row r="58" spans="1:21" ht="18" customHeight="1">
      <c r="A58" s="79"/>
      <c r="B58" s="86"/>
      <c r="C58" s="78"/>
      <c r="D58" s="30"/>
      <c r="E58" s="30"/>
      <c r="F58" s="34"/>
      <c r="G58" s="34"/>
      <c r="H58" s="71"/>
      <c r="I58" s="68"/>
      <c r="J58" s="67"/>
      <c r="K58" s="68"/>
      <c r="L58" s="66"/>
      <c r="M58" s="74"/>
      <c r="N58" s="74"/>
      <c r="O58" s="113"/>
      <c r="P58" s="129"/>
      <c r="Q58" s="81"/>
    </row>
    <row r="59" spans="1:21" ht="18" customHeight="1">
      <c r="A59" s="87">
        <v>145</v>
      </c>
      <c r="B59" s="119" t="s">
        <v>113</v>
      </c>
      <c r="C59" s="120" t="s">
        <v>91</v>
      </c>
      <c r="D59" s="118" t="s">
        <v>128</v>
      </c>
      <c r="E59" s="118" t="s">
        <v>128</v>
      </c>
      <c r="F59" s="96" t="s">
        <v>31</v>
      </c>
      <c r="G59" s="96" t="s">
        <v>43</v>
      </c>
      <c r="H59" s="112"/>
      <c r="I59" s="48"/>
      <c r="J59" s="67" t="s">
        <v>13</v>
      </c>
      <c r="K59" s="48"/>
      <c r="L59" s="8"/>
      <c r="M59" s="74"/>
      <c r="N59" s="74"/>
      <c r="O59" s="113"/>
      <c r="P59" s="129"/>
      <c r="Q59" s="81"/>
    </row>
    <row r="60" spans="1:21" ht="18" customHeight="1">
      <c r="A60" s="87">
        <v>146</v>
      </c>
      <c r="B60" s="86" t="s">
        <v>120</v>
      </c>
      <c r="C60" s="120" t="s">
        <v>94</v>
      </c>
      <c r="D60" s="118" t="s">
        <v>128</v>
      </c>
      <c r="E60" s="118" t="s">
        <v>128</v>
      </c>
      <c r="F60" s="96" t="s">
        <v>70</v>
      </c>
      <c r="G60" s="96" t="s">
        <v>46</v>
      </c>
      <c r="H60" s="112"/>
      <c r="I60" s="48"/>
      <c r="J60" s="67" t="s">
        <v>13</v>
      </c>
      <c r="K60" s="48"/>
      <c r="L60" s="8"/>
      <c r="M60" s="74"/>
      <c r="N60" s="74"/>
      <c r="O60" s="113"/>
      <c r="P60" s="129"/>
      <c r="Q60" s="81"/>
    </row>
    <row r="61" spans="1:21" ht="18" customHeight="1">
      <c r="A61" s="87">
        <v>83</v>
      </c>
      <c r="B61" s="15"/>
      <c r="C61" s="120" t="s">
        <v>94</v>
      </c>
      <c r="D61" s="118" t="s">
        <v>128</v>
      </c>
      <c r="E61" s="118" t="s">
        <v>128</v>
      </c>
      <c r="F61" s="96" t="s">
        <v>49</v>
      </c>
      <c r="G61" s="96" t="s">
        <v>90</v>
      </c>
      <c r="H61" s="112"/>
      <c r="I61" s="48"/>
      <c r="J61" s="67" t="s">
        <v>13</v>
      </c>
      <c r="K61" s="48"/>
      <c r="L61" s="8"/>
      <c r="M61" s="74"/>
      <c r="N61" s="74"/>
      <c r="O61" s="113"/>
      <c r="P61" s="129"/>
      <c r="Q61" s="81"/>
    </row>
    <row r="62" spans="1:21" ht="18" customHeight="1">
      <c r="A62" s="87">
        <v>84</v>
      </c>
      <c r="B62" s="15"/>
      <c r="C62" s="120" t="s">
        <v>94</v>
      </c>
      <c r="D62" s="118" t="s">
        <v>128</v>
      </c>
      <c r="E62" s="118" t="s">
        <v>128</v>
      </c>
      <c r="F62" s="96" t="s">
        <v>89</v>
      </c>
      <c r="G62" s="96" t="s">
        <v>69</v>
      </c>
      <c r="H62" s="75"/>
      <c r="I62" s="48"/>
      <c r="J62" s="67" t="s">
        <v>13</v>
      </c>
      <c r="K62" s="48"/>
      <c r="L62" s="8"/>
      <c r="M62" s="74"/>
      <c r="N62" s="74"/>
      <c r="O62" s="113"/>
      <c r="P62" s="129"/>
      <c r="Q62" s="81"/>
    </row>
    <row r="63" spans="1:21" ht="18" customHeight="1">
      <c r="A63" s="87">
        <v>85</v>
      </c>
      <c r="B63" s="119"/>
      <c r="C63" s="120" t="s">
        <v>94</v>
      </c>
      <c r="D63" s="118" t="s">
        <v>128</v>
      </c>
      <c r="E63" s="118" t="s">
        <v>128</v>
      </c>
      <c r="F63" s="96" t="s">
        <v>88</v>
      </c>
      <c r="G63" s="96" t="s">
        <v>68</v>
      </c>
      <c r="H63" s="112"/>
      <c r="I63" s="48"/>
      <c r="J63" s="67" t="s">
        <v>13</v>
      </c>
      <c r="K63" s="48"/>
      <c r="M63" s="74"/>
      <c r="N63" s="74"/>
      <c r="O63" s="113"/>
      <c r="P63" s="131"/>
      <c r="Q63" s="81"/>
    </row>
    <row r="64" spans="1:21" ht="18" customHeight="1">
      <c r="A64" s="87">
        <v>86</v>
      </c>
      <c r="B64" s="86"/>
      <c r="C64" s="120" t="s">
        <v>91</v>
      </c>
      <c r="D64" s="118" t="s">
        <v>128</v>
      </c>
      <c r="E64" s="118" t="s">
        <v>128</v>
      </c>
      <c r="F64" s="96" t="s">
        <v>90</v>
      </c>
      <c r="G64" s="96" t="s">
        <v>46</v>
      </c>
      <c r="H64" s="112"/>
      <c r="I64" s="51"/>
      <c r="J64" s="67" t="s">
        <v>13</v>
      </c>
      <c r="K64" s="51"/>
      <c r="M64" s="74"/>
      <c r="N64" s="74"/>
      <c r="O64" s="113"/>
      <c r="P64" s="66"/>
      <c r="Q64" s="66"/>
    </row>
    <row r="65" spans="1:79" ht="18" customHeight="1">
      <c r="A65" s="87">
        <v>87</v>
      </c>
      <c r="B65" s="86"/>
      <c r="C65" s="120" t="s">
        <v>94</v>
      </c>
      <c r="D65" s="118" t="s">
        <v>128</v>
      </c>
      <c r="E65" s="118" t="s">
        <v>128</v>
      </c>
      <c r="F65" s="96" t="s">
        <v>69</v>
      </c>
      <c r="G65" s="96" t="s">
        <v>31</v>
      </c>
      <c r="H65" s="112"/>
      <c r="I65" s="48"/>
      <c r="J65" s="67" t="s">
        <v>13</v>
      </c>
      <c r="K65" s="48"/>
      <c r="M65" s="74"/>
      <c r="N65" s="74"/>
      <c r="O65" s="113"/>
      <c r="P65" s="66"/>
      <c r="Q65" s="97"/>
    </row>
    <row r="66" spans="1:79" ht="18" customHeight="1">
      <c r="A66" s="87">
        <v>88</v>
      </c>
      <c r="B66" s="15"/>
      <c r="C66" s="120" t="s">
        <v>94</v>
      </c>
      <c r="D66" s="118" t="s">
        <v>128</v>
      </c>
      <c r="E66" s="118" t="s">
        <v>128</v>
      </c>
      <c r="F66" s="96" t="s">
        <v>89</v>
      </c>
      <c r="G66" s="96" t="s">
        <v>70</v>
      </c>
      <c r="H66" s="112"/>
      <c r="I66" s="48"/>
      <c r="J66" s="67" t="s">
        <v>13</v>
      </c>
      <c r="K66" s="48"/>
      <c r="M66" s="74"/>
      <c r="N66" s="74"/>
      <c r="O66" s="113"/>
      <c r="P66" s="66"/>
      <c r="Q66" s="97"/>
    </row>
    <row r="67" spans="1:79" ht="18" customHeight="1">
      <c r="A67" s="87">
        <v>89</v>
      </c>
      <c r="B67" s="8"/>
      <c r="C67" s="120" t="s">
        <v>94</v>
      </c>
      <c r="D67" s="118" t="s">
        <v>128</v>
      </c>
      <c r="E67" s="118" t="s">
        <v>128</v>
      </c>
      <c r="F67" s="96" t="s">
        <v>43</v>
      </c>
      <c r="G67" s="96" t="s">
        <v>68</v>
      </c>
      <c r="H67" s="112"/>
      <c r="I67" s="48"/>
      <c r="J67" s="67" t="s">
        <v>13</v>
      </c>
      <c r="K67" s="48"/>
      <c r="M67" s="74"/>
      <c r="N67" s="74"/>
      <c r="O67" s="113"/>
      <c r="P67" s="66"/>
      <c r="Q67" s="66"/>
    </row>
    <row r="68" spans="1:79" ht="18" customHeight="1">
      <c r="A68" s="87">
        <v>90</v>
      </c>
      <c r="B68" s="86"/>
      <c r="C68" s="120" t="s">
        <v>94</v>
      </c>
      <c r="D68" s="118" t="s">
        <v>128</v>
      </c>
      <c r="E68" s="118" t="s">
        <v>128</v>
      </c>
      <c r="F68" s="96" t="s">
        <v>49</v>
      </c>
      <c r="G68" s="96" t="s">
        <v>88</v>
      </c>
      <c r="H68" s="112"/>
      <c r="I68" s="48"/>
      <c r="J68" s="67" t="s">
        <v>13</v>
      </c>
      <c r="K68" s="48"/>
      <c r="M68" s="74"/>
      <c r="N68" s="74"/>
      <c r="O68" s="113"/>
      <c r="P68" s="66"/>
      <c r="Q68" s="66"/>
    </row>
    <row r="69" spans="1:79" ht="18" customHeight="1">
      <c r="A69" s="79"/>
      <c r="B69" s="15"/>
      <c r="C69" s="78"/>
      <c r="D69" s="30"/>
      <c r="E69" s="30"/>
      <c r="F69" s="34"/>
      <c r="G69" s="34"/>
      <c r="H69" s="71"/>
      <c r="I69" s="68"/>
      <c r="J69" s="67"/>
      <c r="K69" s="68"/>
      <c r="M69" s="74"/>
      <c r="N69" s="74"/>
      <c r="O69" s="113"/>
      <c r="P69" s="66"/>
      <c r="Q69" s="66"/>
    </row>
    <row r="70" spans="1:79" ht="18" customHeight="1">
      <c r="A70" s="87">
        <v>99</v>
      </c>
      <c r="B70" s="123">
        <v>44611</v>
      </c>
      <c r="C70" s="120" t="s">
        <v>71</v>
      </c>
      <c r="D70" s="122">
        <v>0.41666666666666669</v>
      </c>
      <c r="E70" s="118">
        <v>3</v>
      </c>
      <c r="F70" s="96" t="s">
        <v>31</v>
      </c>
      <c r="G70" s="96" t="s">
        <v>90</v>
      </c>
      <c r="H70" s="71"/>
      <c r="I70" s="48"/>
      <c r="J70" s="67" t="s">
        <v>13</v>
      </c>
      <c r="K70" s="48"/>
      <c r="M70" s="74"/>
      <c r="N70" s="74"/>
      <c r="O70" s="113"/>
      <c r="P70" s="66"/>
      <c r="Q70" s="66"/>
    </row>
    <row r="71" spans="1:79" ht="18" customHeight="1">
      <c r="A71" s="87">
        <v>100</v>
      </c>
      <c r="B71" s="86" t="s">
        <v>79</v>
      </c>
      <c r="C71" s="127"/>
      <c r="D71" s="122">
        <v>0.41666666666666669</v>
      </c>
      <c r="E71" s="118">
        <v>4</v>
      </c>
      <c r="F71" s="96" t="s">
        <v>43</v>
      </c>
      <c r="G71" s="96" t="s">
        <v>46</v>
      </c>
      <c r="H71" s="71"/>
      <c r="I71" s="48"/>
      <c r="J71" s="67" t="s">
        <v>13</v>
      </c>
      <c r="K71" s="48"/>
      <c r="M71" s="74"/>
      <c r="N71" s="74"/>
      <c r="O71" s="113"/>
      <c r="P71" s="66"/>
      <c r="Q71" s="66"/>
    </row>
    <row r="72" spans="1:79" ht="18" customHeight="1">
      <c r="A72" s="87">
        <v>101</v>
      </c>
      <c r="B72" s="15"/>
      <c r="C72" s="127"/>
      <c r="D72" s="122">
        <v>0.5</v>
      </c>
      <c r="E72" s="118">
        <v>3</v>
      </c>
      <c r="F72" s="96" t="s">
        <v>31</v>
      </c>
      <c r="G72" s="96" t="s">
        <v>46</v>
      </c>
      <c r="H72" s="71"/>
      <c r="I72" s="48"/>
      <c r="J72" s="67" t="s">
        <v>13</v>
      </c>
      <c r="K72" s="48"/>
      <c r="M72" s="74"/>
      <c r="N72" s="74"/>
      <c r="O72" s="113"/>
      <c r="P72" s="66"/>
      <c r="Q72" s="66"/>
    </row>
    <row r="73" spans="1:79" ht="18" customHeight="1">
      <c r="A73" s="87">
        <v>102</v>
      </c>
      <c r="B73" s="15"/>
      <c r="C73" s="128"/>
      <c r="D73" s="122">
        <v>0.5</v>
      </c>
      <c r="E73" s="118">
        <v>4</v>
      </c>
      <c r="F73" s="96" t="s">
        <v>90</v>
      </c>
      <c r="G73" s="96" t="s">
        <v>43</v>
      </c>
      <c r="H73" s="71"/>
      <c r="I73" s="48"/>
      <c r="J73" s="67" t="s">
        <v>13</v>
      </c>
      <c r="K73" s="48"/>
      <c r="M73" s="74"/>
      <c r="N73" s="74"/>
      <c r="O73" s="113"/>
      <c r="P73" s="66"/>
      <c r="Q73" s="66"/>
    </row>
    <row r="74" spans="1:79" ht="18" customHeight="1">
      <c r="A74" s="87">
        <v>103</v>
      </c>
      <c r="B74" s="119" t="s">
        <v>112</v>
      </c>
      <c r="C74" s="120" t="s">
        <v>91</v>
      </c>
      <c r="D74" s="118" t="s">
        <v>128</v>
      </c>
      <c r="E74" s="118" t="s">
        <v>128</v>
      </c>
      <c r="F74" s="96" t="s">
        <v>69</v>
      </c>
      <c r="G74" s="96" t="s">
        <v>68</v>
      </c>
      <c r="H74" s="71"/>
      <c r="I74" s="48"/>
      <c r="J74" s="67" t="s">
        <v>13</v>
      </c>
      <c r="K74" s="48"/>
      <c r="M74" s="74"/>
      <c r="N74" s="74"/>
      <c r="O74" s="113"/>
      <c r="P74" s="66"/>
      <c r="Q74" s="66"/>
    </row>
    <row r="75" spans="1:79" ht="18" customHeight="1">
      <c r="A75" s="87">
        <v>104</v>
      </c>
      <c r="B75" s="86" t="s">
        <v>79</v>
      </c>
      <c r="C75" s="120" t="s">
        <v>94</v>
      </c>
      <c r="D75" s="118" t="s">
        <v>128</v>
      </c>
      <c r="E75" s="118" t="s">
        <v>128</v>
      </c>
      <c r="F75" s="96" t="s">
        <v>49</v>
      </c>
      <c r="G75" s="96" t="s">
        <v>89</v>
      </c>
      <c r="H75" s="71"/>
      <c r="I75" s="51"/>
      <c r="J75" s="67" t="s">
        <v>13</v>
      </c>
      <c r="K75" s="51"/>
      <c r="M75" s="74"/>
      <c r="N75" s="74"/>
      <c r="O75" s="113"/>
      <c r="P75" s="66"/>
      <c r="Q75" s="66"/>
      <c r="R75" s="8"/>
      <c r="S75" s="8"/>
      <c r="T75"/>
      <c r="U75"/>
      <c r="V75"/>
      <c r="W75"/>
      <c r="X75"/>
      <c r="Y75"/>
      <c r="Z75"/>
      <c r="AA75"/>
      <c r="AB75" s="52"/>
      <c r="AE75" s="80" t="s">
        <v>46</v>
      </c>
      <c r="AF75" s="1"/>
      <c r="AG75" s="46"/>
      <c r="AH75" s="1"/>
      <c r="AI75" s="1"/>
      <c r="AJ75" s="80" t="s">
        <v>70</v>
      </c>
      <c r="AK75" s="1"/>
      <c r="AL75" s="1"/>
      <c r="AM75" s="1"/>
      <c r="AN75" s="1"/>
      <c r="AO75" s="80" t="s">
        <v>31</v>
      </c>
      <c r="AP75" s="1"/>
      <c r="AQ75" s="1"/>
      <c r="AR75" s="1"/>
      <c r="AS75" s="1"/>
      <c r="AT75" s="80" t="s">
        <v>49</v>
      </c>
      <c r="AU75" s="1"/>
      <c r="AV75" s="1"/>
      <c r="AW75" s="1"/>
      <c r="AX75" s="1"/>
      <c r="AY75" s="80" t="s">
        <v>68</v>
      </c>
      <c r="AZ75" s="1"/>
      <c r="BA75" s="1"/>
      <c r="BB75" s="1"/>
      <c r="BC75" s="1"/>
      <c r="BD75" s="80" t="s">
        <v>76</v>
      </c>
      <c r="BE75" s="1"/>
      <c r="BF75" s="1"/>
      <c r="BG75" s="1"/>
      <c r="BH75" s="1"/>
      <c r="BI75" s="80" t="s">
        <v>69</v>
      </c>
      <c r="BJ75" s="1"/>
      <c r="BK75" s="1"/>
      <c r="BL75" s="1"/>
      <c r="BM75" s="1"/>
      <c r="BN75" s="80" t="s">
        <v>87</v>
      </c>
      <c r="BO75" s="1"/>
      <c r="BP75" s="1"/>
      <c r="BQ75" s="1"/>
      <c r="BR75" s="1"/>
      <c r="BS75" s="95" t="s">
        <v>43</v>
      </c>
      <c r="BT75" s="1"/>
      <c r="BU75" s="1"/>
      <c r="BV75" s="1"/>
      <c r="BW75" s="1"/>
      <c r="BX75" s="80" t="s">
        <v>86</v>
      </c>
      <c r="BY75" s="1"/>
      <c r="BZ75" s="1"/>
      <c r="CA75" s="1"/>
    </row>
    <row r="76" spans="1:79" ht="18" customHeight="1">
      <c r="A76" s="87">
        <v>105</v>
      </c>
      <c r="B76" s="86"/>
      <c r="C76" s="120" t="s">
        <v>94</v>
      </c>
      <c r="D76" s="118" t="s">
        <v>128</v>
      </c>
      <c r="E76" s="118" t="s">
        <v>128</v>
      </c>
      <c r="F76" s="96" t="s">
        <v>88</v>
      </c>
      <c r="G76" s="96" t="s">
        <v>70</v>
      </c>
      <c r="H76" s="71"/>
      <c r="I76" s="48"/>
      <c r="J76" s="67" t="s">
        <v>13</v>
      </c>
      <c r="K76" s="48"/>
      <c r="M76" s="74"/>
      <c r="N76" s="74"/>
      <c r="O76" s="113"/>
      <c r="P76" s="66"/>
      <c r="Q76" s="66"/>
      <c r="R76" s="8"/>
      <c r="S76" s="60" t="s">
        <v>6</v>
      </c>
      <c r="T76" s="60" t="s">
        <v>7</v>
      </c>
      <c r="U76" s="60" t="s">
        <v>8</v>
      </c>
      <c r="V76" s="60" t="s">
        <v>9</v>
      </c>
      <c r="W76" s="60" t="s">
        <v>10</v>
      </c>
      <c r="X76" s="60"/>
      <c r="Y76" s="60"/>
      <c r="Z76" s="60" t="s">
        <v>11</v>
      </c>
      <c r="AA76" s="60"/>
      <c r="AB76" s="61"/>
      <c r="AC76" s="62" t="s">
        <v>12</v>
      </c>
      <c r="AE76" s="1"/>
      <c r="AF76" s="1"/>
      <c r="AG76" s="46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</row>
    <row r="77" spans="1:79" ht="18" customHeight="1">
      <c r="A77" s="87">
        <v>106</v>
      </c>
      <c r="B77" s="15"/>
      <c r="C77" s="120" t="s">
        <v>91</v>
      </c>
      <c r="D77" s="118" t="s">
        <v>128</v>
      </c>
      <c r="E77" s="118" t="s">
        <v>128</v>
      </c>
      <c r="F77" s="96" t="s">
        <v>70</v>
      </c>
      <c r="G77" s="96" t="s">
        <v>49</v>
      </c>
      <c r="H77" s="71"/>
      <c r="I77" s="48"/>
      <c r="J77" s="67" t="s">
        <v>13</v>
      </c>
      <c r="K77" s="48"/>
      <c r="M77" s="74"/>
      <c r="N77" s="74"/>
      <c r="O77" s="113"/>
      <c r="P77" s="66"/>
      <c r="Q77" s="66"/>
      <c r="R77" s="44" t="str">
        <f>AE75</f>
        <v>Lanternan 2</v>
      </c>
      <c r="S77" s="45">
        <f>COUNT(AE$77:AH$174)/(2)</f>
        <v>0</v>
      </c>
      <c r="T77" s="46">
        <f t="shared" ref="T77" si="0">SUM(S77,-U77,-V77,-W77)</f>
        <v>0</v>
      </c>
      <c r="U77" s="46">
        <f>COUNTIF(AG$77:AH$174,5)</f>
        <v>0</v>
      </c>
      <c r="V77" s="46">
        <f>COUNTIF(AE$77:AF$174,5)</f>
        <v>0</v>
      </c>
      <c r="W77" s="46">
        <f>COUNTIF(AE$77:AF$174,"&lt;5")</f>
        <v>0</v>
      </c>
      <c r="X77" s="46"/>
      <c r="Y77" s="46">
        <f>SUM(AE$77:AF$174)</f>
        <v>0</v>
      </c>
      <c r="Z77" s="46" t="s">
        <v>13</v>
      </c>
      <c r="AA77" s="46">
        <f>SUM(AG$77:AH$174)</f>
        <v>0</v>
      </c>
      <c r="AB77" s="39">
        <f t="shared" ref="AB77" si="1">Y77-AA77</f>
        <v>0</v>
      </c>
      <c r="AC77" s="46">
        <f t="shared" ref="AC77" si="2">SUM(T77*3)+(U77*2)+(V77*1)</f>
        <v>0</v>
      </c>
      <c r="AE77" s="3" t="str">
        <f t="shared" ref="AE77:AE108" si="3">IF(I4="","-",IF(F4="lanternan 2",I4,"-"))</f>
        <v>-</v>
      </c>
      <c r="AF77" s="3" t="str">
        <f t="shared" ref="AF77:AF108" si="4">IF(K4="","-",IF(G4="lanternan 2",K4,"-"))</f>
        <v>-</v>
      </c>
      <c r="AG77" s="3" t="str">
        <f t="shared" ref="AG77:AG108" si="5">IF(AE77&lt;7,K4,"-")</f>
        <v>-</v>
      </c>
      <c r="AH77" s="3" t="str">
        <f t="shared" ref="AH77:AH108" si="6">IF(AF77&lt;7,I4,"-")</f>
        <v>-</v>
      </c>
      <c r="AI77" s="3"/>
      <c r="AJ77" s="3" t="str">
        <f t="shared" ref="AJ77:AJ108" si="7">IF(I4="","-",IF(F4="Balders Hsk 1",I4,"-"))</f>
        <v>-</v>
      </c>
      <c r="AK77" s="3" t="str">
        <f t="shared" ref="AK77:AK108" si="8">IF(K4="","-",IF(G4="Balders Hsk 1",K4,"-"))</f>
        <v>-</v>
      </c>
      <c r="AL77" s="3" t="str">
        <f t="shared" ref="AL77:AL108" si="9">IF(AJ77&lt;7,K4,"-")</f>
        <v>-</v>
      </c>
      <c r="AM77" s="3" t="str">
        <f t="shared" ref="AM77:AM108" si="10">IF(AK77&lt;7,I4,"-")</f>
        <v>-</v>
      </c>
      <c r="AN77" s="3"/>
      <c r="AO77" s="3" t="str">
        <f t="shared" ref="AO77:AO108" si="11">IF(I4="","-",IF(F4="Växjö Hsk 2",I4,"-"))</f>
        <v>-</v>
      </c>
      <c r="AP77" s="3" t="str">
        <f t="shared" ref="AP77:AP108" si="12">IF(K4="","-",IF(G4="Växjö Hsk 2",K4,"-"))</f>
        <v>-</v>
      </c>
      <c r="AQ77" s="3" t="str">
        <f t="shared" ref="AQ77:AQ108" si="13">IF(AO77&lt;7,K4,"-")</f>
        <v>-</v>
      </c>
      <c r="AR77" s="3" t="str">
        <f t="shared" ref="AR77:AR108" si="14">IF(AP77&lt;7,I4,"-")</f>
        <v>-</v>
      </c>
      <c r="AS77" s="1"/>
      <c r="AT77" s="3" t="str">
        <f t="shared" ref="AT77:AT108" si="15">IF(I4="","-",IF(F4="Vaxholm Hsk",I4,"-"))</f>
        <v>-</v>
      </c>
      <c r="AU77" s="3" t="str">
        <f t="shared" ref="AU77:AU108" si="16">IF(K4="","-",IF(G4="Vaxholm Hsk",K4,"-"))</f>
        <v>-</v>
      </c>
      <c r="AV77" s="3" t="str">
        <f t="shared" ref="AV77:AV108" si="17">IF(AT77&lt;7,K4,"-")</f>
        <v>-</v>
      </c>
      <c r="AW77" s="3" t="str">
        <f t="shared" ref="AW77:AW108" si="18">IF(AU77&lt;7,I4,"-")</f>
        <v>-</v>
      </c>
      <c r="AX77" s="1"/>
      <c r="AY77" s="3" t="str">
        <f t="shared" ref="AY77:AY108" si="19">IF(I4="","-",IF(F4="Balders Hsk 2",I4,"-"))</f>
        <v>-</v>
      </c>
      <c r="AZ77" s="3" t="str">
        <f t="shared" ref="AZ77:AZ108" si="20">IF(K4="","-",IF(G4="Balders Hsk 2",K4,"-"))</f>
        <v>-</v>
      </c>
      <c r="BA77" s="3" t="str">
        <f t="shared" ref="BA77:BA108" si="21">IF(AY77&lt;7,K4,"-")</f>
        <v>-</v>
      </c>
      <c r="BB77" s="3" t="str">
        <f t="shared" ref="BB77:BB108" si="22">IF(AZ77&lt;7,I4,"-")</f>
        <v>-</v>
      </c>
      <c r="BC77" s="1"/>
      <c r="BD77" s="3" t="str">
        <f t="shared" ref="BD77:BD108" si="23">IF(I4="","-",IF(F4="Jämjö hsk",I4,"-"))</f>
        <v>-</v>
      </c>
      <c r="BE77" s="3" t="str">
        <f t="shared" ref="BE77:BE108" si="24">IF(K4="","-",IF(G4="Jämjö hsk",K4,"-"))</f>
        <v>-</v>
      </c>
      <c r="BF77" s="3" t="str">
        <f t="shared" ref="BF77:BF108" si="25">IF(BD77&lt;7,K4,"-")</f>
        <v>-</v>
      </c>
      <c r="BG77" s="3" t="str">
        <f t="shared" ref="BG77:BG108" si="26">IF(BE77&lt;7,I4,"-")</f>
        <v>-</v>
      </c>
      <c r="BH77" s="1"/>
      <c r="BI77" s="3" t="str">
        <f t="shared" ref="BI77:BI108" si="27">IF(I4="","-",IF(F4="Balders Hsk 3",I4,"-"))</f>
        <v>-</v>
      </c>
      <c r="BJ77" s="3" t="str">
        <f t="shared" ref="BJ77:BJ108" si="28">IF(K4="","-",IF(G4="Balders Hsk 3",K4,"-"))</f>
        <v>-</v>
      </c>
      <c r="BK77" s="3" t="str">
        <f t="shared" ref="BK77:BK108" si="29">IF(BI77&lt;7,K4,"-")</f>
        <v>-</v>
      </c>
      <c r="BL77" s="3" t="str">
        <f t="shared" ref="BL77:BL108" si="30">IF(BJ77&lt;7,I4,"-")</f>
        <v>-</v>
      </c>
      <c r="BM77" s="1"/>
      <c r="BN77" s="3" t="str">
        <f t="shared" ref="BN77:BN108" si="31">IF(I4="","-",IF(F4="Värends Hsk 1",I4,"-"))</f>
        <v>-</v>
      </c>
      <c r="BO77" s="3" t="str">
        <f t="shared" ref="BO77:BO108" si="32">IF(K4="","-",IF(G4="Värends Hsk 1",K4,"-"))</f>
        <v>-</v>
      </c>
      <c r="BP77" s="3" t="str">
        <f t="shared" ref="BP77:BP108" si="33">IF(BN77&lt;7,K4,"-")</f>
        <v>-</v>
      </c>
      <c r="BQ77" s="3" t="str">
        <f t="shared" ref="BQ77:BQ108" si="34">IF(BO77&lt;7,I4,"-")</f>
        <v>-</v>
      </c>
      <c r="BR77" s="1"/>
      <c r="BS77" s="3" t="str">
        <f t="shared" ref="BS77:BS108" si="35">IF(I4="","-",IF(F4="Tingsryd Hsc 2",I4,"-"))</f>
        <v>-</v>
      </c>
      <c r="BT77" s="3" t="str">
        <f t="shared" ref="BT77:BT108" si="36">IF(K4="","-",IF(G4="Tingsryd Hsc 2",K4,"-"))</f>
        <v>-</v>
      </c>
      <c r="BU77" s="3" t="str">
        <f t="shared" ref="BU77:BU108" si="37">IF(BS77&lt;7,K4,"-")</f>
        <v>-</v>
      </c>
      <c r="BV77" s="3" t="str">
        <f t="shared" ref="BV77:BV108" si="38">IF(BT77&lt;7,I4,"-")</f>
        <v>-</v>
      </c>
      <c r="BW77" s="1"/>
      <c r="BX77" s="3" t="str">
        <f t="shared" ref="BX77:BX108" si="39">IF(I4="","-",IF(F4="Värends Hsk 2",I4,"-"))</f>
        <v>-</v>
      </c>
      <c r="BY77" s="3" t="str">
        <f t="shared" ref="BY77:BY108" si="40">IF(K4="","-",IF(G4="Värends Hsk 2",K4,"-"))</f>
        <v>-</v>
      </c>
      <c r="BZ77" s="3" t="str">
        <f t="shared" ref="BZ77:BZ108" si="41">IF(BX77&lt;7,K4,"-")</f>
        <v>-</v>
      </c>
      <c r="CA77" s="3" t="str">
        <f t="shared" ref="CA77:CA108" si="42">IF(BY77&lt;7,I4,"-")</f>
        <v>-</v>
      </c>
    </row>
    <row r="78" spans="1:79" ht="18" customHeight="1">
      <c r="A78" s="87">
        <v>107</v>
      </c>
      <c r="B78" s="8"/>
      <c r="C78" s="120" t="s">
        <v>94</v>
      </c>
      <c r="D78" s="118" t="s">
        <v>128</v>
      </c>
      <c r="E78" s="118" t="s">
        <v>128</v>
      </c>
      <c r="F78" s="96" t="s">
        <v>69</v>
      </c>
      <c r="G78" s="96" t="s">
        <v>88</v>
      </c>
      <c r="H78" s="8"/>
      <c r="I78" s="48"/>
      <c r="J78" s="67" t="s">
        <v>13</v>
      </c>
      <c r="K78" s="48"/>
      <c r="M78" s="74"/>
      <c r="N78" s="74"/>
      <c r="O78" s="113"/>
      <c r="P78" s="66"/>
      <c r="Q78" s="66"/>
      <c r="R78" s="44" t="str">
        <f>AJ75</f>
        <v>Balders Hsk 1</v>
      </c>
      <c r="S78" s="45">
        <f>COUNT(AJ$77:AM$174)/(2)</f>
        <v>0</v>
      </c>
      <c r="T78" s="46">
        <f t="shared" ref="T78:T86" si="43">SUM(S78,-U78,-V78,-W78)</f>
        <v>0</v>
      </c>
      <c r="U78" s="46">
        <f>COUNTIF(AL$77:AM$174,5)</f>
        <v>0</v>
      </c>
      <c r="V78" s="46">
        <f>COUNTIF(AJ$77:AK$174,5)</f>
        <v>0</v>
      </c>
      <c r="W78" s="46">
        <f>COUNTIF(AJ$77:AK$174,"&lt;5")</f>
        <v>0</v>
      </c>
      <c r="X78" s="46"/>
      <c r="Y78" s="46">
        <f>SUM(AJ$77:AK$174)</f>
        <v>0</v>
      </c>
      <c r="Z78" s="46" t="s">
        <v>13</v>
      </c>
      <c r="AA78" s="46">
        <f>SUM(AL$77:AM$174)</f>
        <v>0</v>
      </c>
      <c r="AB78" s="39">
        <f t="shared" ref="AB78:AB86" si="44">Y78-AA78</f>
        <v>0</v>
      </c>
      <c r="AC78" s="46">
        <f t="shared" ref="AC78:AC86" si="45">SUM(T78*3)+(U78*2)+(V78*1)</f>
        <v>0</v>
      </c>
      <c r="AE78" s="3" t="str">
        <f t="shared" si="3"/>
        <v>-</v>
      </c>
      <c r="AF78" s="3" t="str">
        <f t="shared" si="4"/>
        <v>-</v>
      </c>
      <c r="AG78" s="3" t="str">
        <f t="shared" si="5"/>
        <v>-</v>
      </c>
      <c r="AH78" s="3" t="str">
        <f t="shared" si="6"/>
        <v>-</v>
      </c>
      <c r="AI78" s="3"/>
      <c r="AJ78" s="3" t="str">
        <f t="shared" si="7"/>
        <v>-</v>
      </c>
      <c r="AK78" s="3" t="str">
        <f t="shared" si="8"/>
        <v>-</v>
      </c>
      <c r="AL78" s="3" t="str">
        <f t="shared" si="9"/>
        <v>-</v>
      </c>
      <c r="AM78" s="3" t="str">
        <f t="shared" si="10"/>
        <v>-</v>
      </c>
      <c r="AN78" s="3"/>
      <c r="AO78" s="3" t="str">
        <f t="shared" si="11"/>
        <v>-</v>
      </c>
      <c r="AP78" s="3" t="str">
        <f t="shared" si="12"/>
        <v>-</v>
      </c>
      <c r="AQ78" s="3" t="str">
        <f t="shared" si="13"/>
        <v>-</v>
      </c>
      <c r="AR78" s="3" t="str">
        <f t="shared" si="14"/>
        <v>-</v>
      </c>
      <c r="AS78" s="1"/>
      <c r="AT78" s="3" t="str">
        <f t="shared" si="15"/>
        <v>-</v>
      </c>
      <c r="AU78" s="3" t="str">
        <f t="shared" si="16"/>
        <v>-</v>
      </c>
      <c r="AV78" s="3" t="str">
        <f t="shared" si="17"/>
        <v>-</v>
      </c>
      <c r="AW78" s="3" t="str">
        <f t="shared" si="18"/>
        <v>-</v>
      </c>
      <c r="AX78" s="1"/>
      <c r="AY78" s="3" t="str">
        <f t="shared" si="19"/>
        <v>-</v>
      </c>
      <c r="AZ78" s="3" t="str">
        <f t="shared" si="20"/>
        <v>-</v>
      </c>
      <c r="BA78" s="3" t="str">
        <f t="shared" si="21"/>
        <v>-</v>
      </c>
      <c r="BB78" s="3" t="str">
        <f t="shared" si="22"/>
        <v>-</v>
      </c>
      <c r="BC78" s="1"/>
      <c r="BD78" s="3" t="str">
        <f t="shared" si="23"/>
        <v>-</v>
      </c>
      <c r="BE78" s="3" t="str">
        <f t="shared" si="24"/>
        <v>-</v>
      </c>
      <c r="BF78" s="3" t="str">
        <f t="shared" si="25"/>
        <v>-</v>
      </c>
      <c r="BG78" s="3" t="str">
        <f t="shared" si="26"/>
        <v>-</v>
      </c>
      <c r="BH78" s="1"/>
      <c r="BI78" s="3" t="str">
        <f t="shared" si="27"/>
        <v>-</v>
      </c>
      <c r="BJ78" s="3" t="str">
        <f t="shared" si="28"/>
        <v>-</v>
      </c>
      <c r="BK78" s="3" t="str">
        <f t="shared" si="29"/>
        <v>-</v>
      </c>
      <c r="BL78" s="3" t="str">
        <f t="shared" si="30"/>
        <v>-</v>
      </c>
      <c r="BM78" s="1"/>
      <c r="BN78" s="3" t="str">
        <f t="shared" si="31"/>
        <v>-</v>
      </c>
      <c r="BO78" s="3" t="str">
        <f t="shared" si="32"/>
        <v>-</v>
      </c>
      <c r="BP78" s="3" t="str">
        <f t="shared" si="33"/>
        <v>-</v>
      </c>
      <c r="BQ78" s="3" t="str">
        <f t="shared" si="34"/>
        <v>-</v>
      </c>
      <c r="BR78" s="1"/>
      <c r="BS78" s="3" t="str">
        <f t="shared" si="35"/>
        <v>-</v>
      </c>
      <c r="BT78" s="3" t="str">
        <f t="shared" si="36"/>
        <v>-</v>
      </c>
      <c r="BU78" s="3" t="str">
        <f t="shared" si="37"/>
        <v>-</v>
      </c>
      <c r="BV78" s="3" t="str">
        <f t="shared" si="38"/>
        <v>-</v>
      </c>
      <c r="BW78" s="1"/>
      <c r="BX78" s="3" t="str">
        <f t="shared" si="39"/>
        <v>-</v>
      </c>
      <c r="BY78" s="3" t="str">
        <f t="shared" si="40"/>
        <v>-</v>
      </c>
      <c r="BZ78" s="3" t="str">
        <f t="shared" si="41"/>
        <v>-</v>
      </c>
      <c r="CA78" s="3" t="str">
        <f t="shared" si="42"/>
        <v>-</v>
      </c>
    </row>
    <row r="79" spans="1:79" ht="18" customHeight="1">
      <c r="A79" s="87">
        <v>108</v>
      </c>
      <c r="B79" s="86"/>
      <c r="C79" s="120" t="s">
        <v>94</v>
      </c>
      <c r="D79" s="118" t="s">
        <v>128</v>
      </c>
      <c r="E79" s="118" t="s">
        <v>128</v>
      </c>
      <c r="F79" s="96" t="s">
        <v>89</v>
      </c>
      <c r="G79" s="96" t="s">
        <v>68</v>
      </c>
      <c r="H79" s="71"/>
      <c r="I79" s="48"/>
      <c r="J79" s="67" t="s">
        <v>13</v>
      </c>
      <c r="K79" s="48"/>
      <c r="M79" s="74"/>
      <c r="N79" s="74"/>
      <c r="O79" s="113"/>
      <c r="P79" s="66"/>
      <c r="Q79" s="66"/>
      <c r="R79" s="44" t="str">
        <f>AO75</f>
        <v>Växjö Hsk 2</v>
      </c>
      <c r="S79" s="45">
        <f>COUNT(AO$77:AR$174)/(2)</f>
        <v>0</v>
      </c>
      <c r="T79" s="46">
        <f t="shared" si="43"/>
        <v>0</v>
      </c>
      <c r="U79" s="46">
        <f>COUNTIF(AQ$77:AR$174,5)</f>
        <v>0</v>
      </c>
      <c r="V79" s="46">
        <f>COUNTIF(AO$77:AP$174,5)</f>
        <v>0</v>
      </c>
      <c r="W79" s="46">
        <f>COUNTIF(AO$77:AP$174,"&lt;5")</f>
        <v>0</v>
      </c>
      <c r="X79" s="46"/>
      <c r="Y79" s="46">
        <f>SUM(AO$77:AP$174)</f>
        <v>0</v>
      </c>
      <c r="Z79" s="46" t="s">
        <v>13</v>
      </c>
      <c r="AA79" s="46">
        <f>SUM(AQ$77:AR$174)</f>
        <v>0</v>
      </c>
      <c r="AB79" s="39">
        <f t="shared" si="44"/>
        <v>0</v>
      </c>
      <c r="AC79" s="46">
        <f t="shared" si="45"/>
        <v>0</v>
      </c>
      <c r="AE79" s="3" t="str">
        <f t="shared" si="3"/>
        <v>-</v>
      </c>
      <c r="AF79" s="3" t="str">
        <f t="shared" si="4"/>
        <v>-</v>
      </c>
      <c r="AG79" s="3" t="str">
        <f t="shared" si="5"/>
        <v>-</v>
      </c>
      <c r="AH79" s="3" t="str">
        <f t="shared" si="6"/>
        <v>-</v>
      </c>
      <c r="AI79" s="3"/>
      <c r="AJ79" s="3" t="str">
        <f t="shared" si="7"/>
        <v>-</v>
      </c>
      <c r="AK79" s="3" t="str">
        <f t="shared" si="8"/>
        <v>-</v>
      </c>
      <c r="AL79" s="3" t="str">
        <f t="shared" si="9"/>
        <v>-</v>
      </c>
      <c r="AM79" s="3" t="str">
        <f t="shared" si="10"/>
        <v>-</v>
      </c>
      <c r="AN79" s="3"/>
      <c r="AO79" s="3" t="str">
        <f t="shared" si="11"/>
        <v>-</v>
      </c>
      <c r="AP79" s="3" t="str">
        <f t="shared" si="12"/>
        <v>-</v>
      </c>
      <c r="AQ79" s="3" t="str">
        <f t="shared" si="13"/>
        <v>-</v>
      </c>
      <c r="AR79" s="3" t="str">
        <f t="shared" si="14"/>
        <v>-</v>
      </c>
      <c r="AS79" s="1"/>
      <c r="AT79" s="3" t="str">
        <f t="shared" si="15"/>
        <v>-</v>
      </c>
      <c r="AU79" s="3" t="str">
        <f t="shared" si="16"/>
        <v>-</v>
      </c>
      <c r="AV79" s="3" t="str">
        <f t="shared" si="17"/>
        <v>-</v>
      </c>
      <c r="AW79" s="3" t="str">
        <f t="shared" si="18"/>
        <v>-</v>
      </c>
      <c r="AX79" s="1"/>
      <c r="AY79" s="3" t="str">
        <f t="shared" si="19"/>
        <v>-</v>
      </c>
      <c r="AZ79" s="3" t="str">
        <f t="shared" si="20"/>
        <v>-</v>
      </c>
      <c r="BA79" s="3" t="str">
        <f t="shared" si="21"/>
        <v>-</v>
      </c>
      <c r="BB79" s="3" t="str">
        <f t="shared" si="22"/>
        <v>-</v>
      </c>
      <c r="BC79" s="1"/>
      <c r="BD79" s="3" t="str">
        <f t="shared" si="23"/>
        <v>-</v>
      </c>
      <c r="BE79" s="3" t="str">
        <f t="shared" si="24"/>
        <v>-</v>
      </c>
      <c r="BF79" s="3" t="str">
        <f t="shared" si="25"/>
        <v>-</v>
      </c>
      <c r="BG79" s="3" t="str">
        <f t="shared" si="26"/>
        <v>-</v>
      </c>
      <c r="BH79" s="1"/>
      <c r="BI79" s="3" t="str">
        <f t="shared" si="27"/>
        <v>-</v>
      </c>
      <c r="BJ79" s="3" t="str">
        <f t="shared" si="28"/>
        <v>-</v>
      </c>
      <c r="BK79" s="3" t="str">
        <f t="shared" si="29"/>
        <v>-</v>
      </c>
      <c r="BL79" s="3" t="str">
        <f t="shared" si="30"/>
        <v>-</v>
      </c>
      <c r="BM79" s="1"/>
      <c r="BN79" s="3" t="str">
        <f t="shared" si="31"/>
        <v>-</v>
      </c>
      <c r="BO79" s="3" t="str">
        <f t="shared" si="32"/>
        <v>-</v>
      </c>
      <c r="BP79" s="3" t="str">
        <f t="shared" si="33"/>
        <v>-</v>
      </c>
      <c r="BQ79" s="3" t="str">
        <f t="shared" si="34"/>
        <v>-</v>
      </c>
      <c r="BR79" s="1"/>
      <c r="BS79" s="3" t="str">
        <f t="shared" si="35"/>
        <v>-</v>
      </c>
      <c r="BT79" s="3" t="str">
        <f t="shared" si="36"/>
        <v>-</v>
      </c>
      <c r="BU79" s="3" t="str">
        <f t="shared" si="37"/>
        <v>-</v>
      </c>
      <c r="BV79" s="3" t="str">
        <f t="shared" si="38"/>
        <v>-</v>
      </c>
      <c r="BW79" s="1"/>
      <c r="BX79" s="3" t="str">
        <f t="shared" si="39"/>
        <v>-</v>
      </c>
      <c r="BY79" s="3" t="str">
        <f t="shared" si="40"/>
        <v>-</v>
      </c>
      <c r="BZ79" s="3" t="str">
        <f t="shared" si="41"/>
        <v>-</v>
      </c>
      <c r="CA79" s="3" t="str">
        <f t="shared" si="42"/>
        <v>-</v>
      </c>
    </row>
    <row r="80" spans="1:79" ht="18" customHeight="1">
      <c r="A80" s="79"/>
      <c r="B80" s="86"/>
      <c r="C80" s="78"/>
      <c r="D80" s="30"/>
      <c r="E80" s="30"/>
      <c r="F80" s="74"/>
      <c r="G80" s="74"/>
      <c r="H80" s="71"/>
      <c r="I80" s="68"/>
      <c r="J80" s="67"/>
      <c r="K80" s="68"/>
      <c r="M80" s="74"/>
      <c r="N80" s="74"/>
      <c r="O80" s="113"/>
      <c r="P80" s="66"/>
      <c r="Q80" s="66"/>
      <c r="R80" s="44" t="str">
        <f>AT75</f>
        <v>Vaxholm Hsk</v>
      </c>
      <c r="S80" s="45">
        <f>COUNT(AT$77:AW$174)/(2)</f>
        <v>0</v>
      </c>
      <c r="T80" s="46">
        <f t="shared" si="43"/>
        <v>0</v>
      </c>
      <c r="U80" s="46">
        <f>COUNTIF(AV$77:AW$174,5)</f>
        <v>0</v>
      </c>
      <c r="V80" s="46">
        <f>COUNTIF(AT$77:AU$174,5)</f>
        <v>0</v>
      </c>
      <c r="W80" s="46">
        <f>COUNTIF(AT$77:AU$174,"&lt;5")</f>
        <v>0</v>
      </c>
      <c r="X80" s="46"/>
      <c r="Y80" s="46">
        <f>SUM(AT$77:AU$174)</f>
        <v>0</v>
      </c>
      <c r="Z80" s="46" t="s">
        <v>13</v>
      </c>
      <c r="AA80" s="46">
        <f>SUM(AV$77:AW$174)</f>
        <v>0</v>
      </c>
      <c r="AB80" s="39">
        <f t="shared" si="44"/>
        <v>0</v>
      </c>
      <c r="AC80" s="46">
        <f t="shared" si="45"/>
        <v>0</v>
      </c>
      <c r="AE80" s="3" t="str">
        <f t="shared" si="3"/>
        <v>-</v>
      </c>
      <c r="AF80" s="3" t="str">
        <f t="shared" si="4"/>
        <v>-</v>
      </c>
      <c r="AG80" s="3" t="str">
        <f t="shared" si="5"/>
        <v>-</v>
      </c>
      <c r="AH80" s="3" t="str">
        <f t="shared" si="6"/>
        <v>-</v>
      </c>
      <c r="AI80" s="3"/>
      <c r="AJ80" s="3" t="str">
        <f t="shared" si="7"/>
        <v>-</v>
      </c>
      <c r="AK80" s="3" t="str">
        <f t="shared" si="8"/>
        <v>-</v>
      </c>
      <c r="AL80" s="3" t="str">
        <f t="shared" si="9"/>
        <v>-</v>
      </c>
      <c r="AM80" s="3" t="str">
        <f t="shared" si="10"/>
        <v>-</v>
      </c>
      <c r="AN80" s="3"/>
      <c r="AO80" s="3" t="str">
        <f t="shared" si="11"/>
        <v>-</v>
      </c>
      <c r="AP80" s="3" t="str">
        <f t="shared" si="12"/>
        <v>-</v>
      </c>
      <c r="AQ80" s="3" t="str">
        <f t="shared" si="13"/>
        <v>-</v>
      </c>
      <c r="AR80" s="3" t="str">
        <f t="shared" si="14"/>
        <v>-</v>
      </c>
      <c r="AS80" s="1"/>
      <c r="AT80" s="3" t="str">
        <f t="shared" si="15"/>
        <v>-</v>
      </c>
      <c r="AU80" s="3" t="str">
        <f t="shared" si="16"/>
        <v>-</v>
      </c>
      <c r="AV80" s="3" t="str">
        <f t="shared" si="17"/>
        <v>-</v>
      </c>
      <c r="AW80" s="3" t="str">
        <f t="shared" si="18"/>
        <v>-</v>
      </c>
      <c r="AX80" s="1"/>
      <c r="AY80" s="3" t="str">
        <f t="shared" si="19"/>
        <v>-</v>
      </c>
      <c r="AZ80" s="3" t="str">
        <f t="shared" si="20"/>
        <v>-</v>
      </c>
      <c r="BA80" s="3" t="str">
        <f t="shared" si="21"/>
        <v>-</v>
      </c>
      <c r="BB80" s="3" t="str">
        <f t="shared" si="22"/>
        <v>-</v>
      </c>
      <c r="BC80" s="1"/>
      <c r="BD80" s="3" t="str">
        <f t="shared" si="23"/>
        <v>-</v>
      </c>
      <c r="BE80" s="3" t="str">
        <f t="shared" si="24"/>
        <v>-</v>
      </c>
      <c r="BF80" s="3" t="str">
        <f t="shared" si="25"/>
        <v>-</v>
      </c>
      <c r="BG80" s="3" t="str">
        <f t="shared" si="26"/>
        <v>-</v>
      </c>
      <c r="BH80" s="1"/>
      <c r="BI80" s="3" t="str">
        <f t="shared" si="27"/>
        <v>-</v>
      </c>
      <c r="BJ80" s="3" t="str">
        <f t="shared" si="28"/>
        <v>-</v>
      </c>
      <c r="BK80" s="3" t="str">
        <f t="shared" si="29"/>
        <v>-</v>
      </c>
      <c r="BL80" s="3" t="str">
        <f t="shared" si="30"/>
        <v>-</v>
      </c>
      <c r="BM80" s="1"/>
      <c r="BN80" s="3" t="str">
        <f t="shared" si="31"/>
        <v>-</v>
      </c>
      <c r="BO80" s="3" t="str">
        <f t="shared" si="32"/>
        <v>-</v>
      </c>
      <c r="BP80" s="3" t="str">
        <f t="shared" si="33"/>
        <v>-</v>
      </c>
      <c r="BQ80" s="3" t="str">
        <f t="shared" si="34"/>
        <v>-</v>
      </c>
      <c r="BR80" s="1"/>
      <c r="BS80" s="3" t="str">
        <f t="shared" si="35"/>
        <v>-</v>
      </c>
      <c r="BT80" s="3" t="str">
        <f t="shared" si="36"/>
        <v>-</v>
      </c>
      <c r="BU80" s="3" t="str">
        <f t="shared" si="37"/>
        <v>-</v>
      </c>
      <c r="BV80" s="3" t="str">
        <f t="shared" si="38"/>
        <v>-</v>
      </c>
      <c r="BW80" s="1"/>
      <c r="BX80" s="3" t="str">
        <f t="shared" si="39"/>
        <v>-</v>
      </c>
      <c r="BY80" s="3" t="str">
        <f t="shared" si="40"/>
        <v>-</v>
      </c>
      <c r="BZ80" s="3" t="str">
        <f t="shared" si="41"/>
        <v>-</v>
      </c>
      <c r="CA80" s="3" t="str">
        <f t="shared" si="42"/>
        <v>-</v>
      </c>
    </row>
    <row r="81" spans="1:79" ht="18" customHeight="1">
      <c r="A81" s="87">
        <v>117</v>
      </c>
      <c r="B81" s="119" t="s">
        <v>114</v>
      </c>
      <c r="C81" s="78" t="s">
        <v>91</v>
      </c>
      <c r="D81" s="118" t="s">
        <v>128</v>
      </c>
      <c r="E81" s="118" t="s">
        <v>128</v>
      </c>
      <c r="F81" s="96" t="s">
        <v>88</v>
      </c>
      <c r="G81" s="96" t="s">
        <v>89</v>
      </c>
      <c r="H81" s="112"/>
      <c r="I81" s="48"/>
      <c r="J81" s="67" t="s">
        <v>13</v>
      </c>
      <c r="K81" s="48"/>
      <c r="M81" s="74"/>
      <c r="N81" s="74"/>
      <c r="O81" s="113"/>
      <c r="P81" s="66"/>
      <c r="Q81" s="66"/>
      <c r="R81" s="44" t="str">
        <f>AY75</f>
        <v>Balders Hsk 2</v>
      </c>
      <c r="S81" s="45">
        <f>COUNT(AY$77:BB$174)/(2)</f>
        <v>0</v>
      </c>
      <c r="T81" s="46">
        <f t="shared" si="43"/>
        <v>0</v>
      </c>
      <c r="U81" s="46">
        <f>COUNTIF(BA$77:BB$174,5)</f>
        <v>0</v>
      </c>
      <c r="V81" s="46">
        <f>COUNTIF(AY$77:AZ$174,5)</f>
        <v>0</v>
      </c>
      <c r="W81" s="46">
        <f>COUNTIF(AY$77:AZ$174,"&lt;5")</f>
        <v>0</v>
      </c>
      <c r="X81" s="46"/>
      <c r="Y81" s="46">
        <f>SUM(AY$77:AZ$174)</f>
        <v>0</v>
      </c>
      <c r="Z81" s="46" t="s">
        <v>13</v>
      </c>
      <c r="AA81" s="46">
        <f>SUM(BA$77:BB$174)</f>
        <v>0</v>
      </c>
      <c r="AB81" s="39">
        <f t="shared" si="44"/>
        <v>0</v>
      </c>
      <c r="AC81" s="46">
        <f t="shared" si="45"/>
        <v>0</v>
      </c>
      <c r="AE81" s="3" t="str">
        <f t="shared" si="3"/>
        <v>-</v>
      </c>
      <c r="AF81" s="3" t="str">
        <f t="shared" si="4"/>
        <v>-</v>
      </c>
      <c r="AG81" s="3" t="str">
        <f t="shared" si="5"/>
        <v>-</v>
      </c>
      <c r="AH81" s="3" t="str">
        <f t="shared" si="6"/>
        <v>-</v>
      </c>
      <c r="AI81" s="3"/>
      <c r="AJ81" s="3" t="str">
        <f t="shared" si="7"/>
        <v>-</v>
      </c>
      <c r="AK81" s="3" t="str">
        <f t="shared" si="8"/>
        <v>-</v>
      </c>
      <c r="AL81" s="3" t="str">
        <f t="shared" si="9"/>
        <v>-</v>
      </c>
      <c r="AM81" s="3" t="str">
        <f t="shared" si="10"/>
        <v>-</v>
      </c>
      <c r="AN81" s="3"/>
      <c r="AO81" s="3" t="str">
        <f t="shared" si="11"/>
        <v>-</v>
      </c>
      <c r="AP81" s="3" t="str">
        <f t="shared" si="12"/>
        <v>-</v>
      </c>
      <c r="AQ81" s="3" t="str">
        <f t="shared" si="13"/>
        <v>-</v>
      </c>
      <c r="AR81" s="3" t="str">
        <f t="shared" si="14"/>
        <v>-</v>
      </c>
      <c r="AS81" s="1"/>
      <c r="AT81" s="3" t="str">
        <f t="shared" si="15"/>
        <v>-</v>
      </c>
      <c r="AU81" s="3" t="str">
        <f t="shared" si="16"/>
        <v>-</v>
      </c>
      <c r="AV81" s="3" t="str">
        <f t="shared" si="17"/>
        <v>-</v>
      </c>
      <c r="AW81" s="3" t="str">
        <f t="shared" si="18"/>
        <v>-</v>
      </c>
      <c r="AX81" s="1"/>
      <c r="AY81" s="3" t="str">
        <f t="shared" si="19"/>
        <v>-</v>
      </c>
      <c r="AZ81" s="3" t="str">
        <f t="shared" si="20"/>
        <v>-</v>
      </c>
      <c r="BA81" s="3" t="str">
        <f t="shared" si="21"/>
        <v>-</v>
      </c>
      <c r="BB81" s="3" t="str">
        <f t="shared" si="22"/>
        <v>-</v>
      </c>
      <c r="BC81" s="1"/>
      <c r="BD81" s="3" t="str">
        <f t="shared" si="23"/>
        <v>-</v>
      </c>
      <c r="BE81" s="3" t="str">
        <f t="shared" si="24"/>
        <v>-</v>
      </c>
      <c r="BF81" s="3" t="str">
        <f t="shared" si="25"/>
        <v>-</v>
      </c>
      <c r="BG81" s="3" t="str">
        <f t="shared" si="26"/>
        <v>-</v>
      </c>
      <c r="BH81" s="1"/>
      <c r="BI81" s="3" t="str">
        <f t="shared" si="27"/>
        <v>-</v>
      </c>
      <c r="BJ81" s="3" t="str">
        <f t="shared" si="28"/>
        <v>-</v>
      </c>
      <c r="BK81" s="3" t="str">
        <f t="shared" si="29"/>
        <v>-</v>
      </c>
      <c r="BL81" s="3" t="str">
        <f t="shared" si="30"/>
        <v>-</v>
      </c>
      <c r="BM81" s="1"/>
      <c r="BN81" s="3" t="str">
        <f t="shared" si="31"/>
        <v>-</v>
      </c>
      <c r="BO81" s="3" t="str">
        <f t="shared" si="32"/>
        <v>-</v>
      </c>
      <c r="BP81" s="3" t="str">
        <f t="shared" si="33"/>
        <v>-</v>
      </c>
      <c r="BQ81" s="3" t="str">
        <f t="shared" si="34"/>
        <v>-</v>
      </c>
      <c r="BR81" s="1"/>
      <c r="BS81" s="3" t="str">
        <f t="shared" si="35"/>
        <v>-</v>
      </c>
      <c r="BT81" s="3" t="str">
        <f t="shared" si="36"/>
        <v>-</v>
      </c>
      <c r="BU81" s="3" t="str">
        <f t="shared" si="37"/>
        <v>-</v>
      </c>
      <c r="BV81" s="3" t="str">
        <f t="shared" si="38"/>
        <v>-</v>
      </c>
      <c r="BW81" s="1"/>
      <c r="BX81" s="3" t="str">
        <f t="shared" si="39"/>
        <v>-</v>
      </c>
      <c r="BY81" s="3" t="str">
        <f t="shared" si="40"/>
        <v>-</v>
      </c>
      <c r="BZ81" s="3" t="str">
        <f t="shared" si="41"/>
        <v>-</v>
      </c>
      <c r="CA81" s="3" t="str">
        <f t="shared" si="42"/>
        <v>-</v>
      </c>
    </row>
    <row r="82" spans="1:79" ht="18" customHeight="1">
      <c r="A82" s="87">
        <v>118</v>
      </c>
      <c r="B82" s="86" t="s">
        <v>80</v>
      </c>
      <c r="C82" s="78" t="s">
        <v>94</v>
      </c>
      <c r="D82" s="118" t="s">
        <v>128</v>
      </c>
      <c r="E82" s="118" t="s">
        <v>128</v>
      </c>
      <c r="F82" s="96" t="s">
        <v>46</v>
      </c>
      <c r="G82" s="96" t="s">
        <v>68</v>
      </c>
      <c r="H82" s="112"/>
      <c r="I82" s="48"/>
      <c r="J82" s="67" t="s">
        <v>13</v>
      </c>
      <c r="K82" s="48"/>
      <c r="M82" s="74"/>
      <c r="N82" s="74"/>
      <c r="O82" s="113"/>
      <c r="P82" s="66"/>
      <c r="Q82" s="66"/>
      <c r="R82" s="44" t="str">
        <f>BD75</f>
        <v xml:space="preserve">Jämjö Hsk </v>
      </c>
      <c r="S82" s="45">
        <f>COUNT(BD$77:BG$174)/(2)</f>
        <v>0</v>
      </c>
      <c r="T82" s="46">
        <f t="shared" si="43"/>
        <v>0</v>
      </c>
      <c r="U82" s="46">
        <f>COUNTIF(BF$77:BG$174,5)</f>
        <v>0</v>
      </c>
      <c r="V82" s="46">
        <f>COUNTIF(BD$77:BE$174,5)</f>
        <v>0</v>
      </c>
      <c r="W82" s="46">
        <f>COUNTIF(BD$77:BE$174,"&lt;5")</f>
        <v>0</v>
      </c>
      <c r="X82" s="46"/>
      <c r="Y82" s="46">
        <f>SUM(BD$77:BE$174)</f>
        <v>0</v>
      </c>
      <c r="Z82" s="46" t="s">
        <v>13</v>
      </c>
      <c r="AA82" s="46">
        <f>SUM(BF$77:BG$174)</f>
        <v>0</v>
      </c>
      <c r="AB82" s="39">
        <f t="shared" si="44"/>
        <v>0</v>
      </c>
      <c r="AC82" s="46">
        <f t="shared" si="45"/>
        <v>0</v>
      </c>
      <c r="AE82" s="3" t="str">
        <f t="shared" si="3"/>
        <v>-</v>
      </c>
      <c r="AF82" s="3" t="str">
        <f t="shared" si="4"/>
        <v>-</v>
      </c>
      <c r="AG82" s="3" t="str">
        <f t="shared" si="5"/>
        <v>-</v>
      </c>
      <c r="AH82" s="3" t="str">
        <f t="shared" si="6"/>
        <v>-</v>
      </c>
      <c r="AI82" s="3"/>
      <c r="AJ82" s="3" t="str">
        <f t="shared" si="7"/>
        <v>-</v>
      </c>
      <c r="AK82" s="3" t="str">
        <f t="shared" si="8"/>
        <v>-</v>
      </c>
      <c r="AL82" s="3" t="str">
        <f t="shared" si="9"/>
        <v>-</v>
      </c>
      <c r="AM82" s="3" t="str">
        <f t="shared" si="10"/>
        <v>-</v>
      </c>
      <c r="AN82" s="3"/>
      <c r="AO82" s="3" t="str">
        <f t="shared" si="11"/>
        <v>-</v>
      </c>
      <c r="AP82" s="3" t="str">
        <f t="shared" si="12"/>
        <v>-</v>
      </c>
      <c r="AQ82" s="3" t="str">
        <f t="shared" si="13"/>
        <v>-</v>
      </c>
      <c r="AR82" s="3" t="str">
        <f t="shared" si="14"/>
        <v>-</v>
      </c>
      <c r="AS82" s="1"/>
      <c r="AT82" s="3" t="str">
        <f t="shared" si="15"/>
        <v>-</v>
      </c>
      <c r="AU82" s="3" t="str">
        <f t="shared" si="16"/>
        <v>-</v>
      </c>
      <c r="AV82" s="3" t="str">
        <f t="shared" si="17"/>
        <v>-</v>
      </c>
      <c r="AW82" s="3" t="str">
        <f t="shared" si="18"/>
        <v>-</v>
      </c>
      <c r="AX82" s="1"/>
      <c r="AY82" s="3" t="str">
        <f t="shared" si="19"/>
        <v>-</v>
      </c>
      <c r="AZ82" s="3" t="str">
        <f t="shared" si="20"/>
        <v>-</v>
      </c>
      <c r="BA82" s="3" t="str">
        <f t="shared" si="21"/>
        <v>-</v>
      </c>
      <c r="BB82" s="3" t="str">
        <f t="shared" si="22"/>
        <v>-</v>
      </c>
      <c r="BC82" s="1"/>
      <c r="BD82" s="3" t="str">
        <f t="shared" si="23"/>
        <v>-</v>
      </c>
      <c r="BE82" s="3" t="str">
        <f t="shared" si="24"/>
        <v>-</v>
      </c>
      <c r="BF82" s="3" t="str">
        <f t="shared" si="25"/>
        <v>-</v>
      </c>
      <c r="BG82" s="3" t="str">
        <f t="shared" si="26"/>
        <v>-</v>
      </c>
      <c r="BH82" s="1"/>
      <c r="BI82" s="3" t="str">
        <f t="shared" si="27"/>
        <v>-</v>
      </c>
      <c r="BJ82" s="3" t="str">
        <f t="shared" si="28"/>
        <v>-</v>
      </c>
      <c r="BK82" s="3" t="str">
        <f t="shared" si="29"/>
        <v>-</v>
      </c>
      <c r="BL82" s="3" t="str">
        <f t="shared" si="30"/>
        <v>-</v>
      </c>
      <c r="BM82" s="1"/>
      <c r="BN82" s="3" t="str">
        <f t="shared" si="31"/>
        <v>-</v>
      </c>
      <c r="BO82" s="3" t="str">
        <f t="shared" si="32"/>
        <v>-</v>
      </c>
      <c r="BP82" s="3" t="str">
        <f t="shared" si="33"/>
        <v>-</v>
      </c>
      <c r="BQ82" s="3" t="str">
        <f t="shared" si="34"/>
        <v>-</v>
      </c>
      <c r="BR82" s="1"/>
      <c r="BS82" s="3" t="str">
        <f t="shared" si="35"/>
        <v>-</v>
      </c>
      <c r="BT82" s="3" t="str">
        <f t="shared" si="36"/>
        <v>-</v>
      </c>
      <c r="BU82" s="3" t="str">
        <f t="shared" si="37"/>
        <v>-</v>
      </c>
      <c r="BV82" s="3" t="str">
        <f t="shared" si="38"/>
        <v>-</v>
      </c>
      <c r="BW82" s="1"/>
      <c r="BX82" s="3" t="str">
        <f t="shared" si="39"/>
        <v>-</v>
      </c>
      <c r="BY82" s="3" t="str">
        <f t="shared" si="40"/>
        <v>-</v>
      </c>
      <c r="BZ82" s="3" t="str">
        <f t="shared" si="41"/>
        <v>-</v>
      </c>
      <c r="CA82" s="3" t="str">
        <f t="shared" si="42"/>
        <v>-</v>
      </c>
    </row>
    <row r="83" spans="1:79" ht="18" customHeight="1">
      <c r="A83" s="87">
        <v>119</v>
      </c>
      <c r="B83" s="15"/>
      <c r="C83" s="78" t="s">
        <v>94</v>
      </c>
      <c r="D83" s="118" t="s">
        <v>128</v>
      </c>
      <c r="E83" s="118" t="s">
        <v>128</v>
      </c>
      <c r="F83" s="96" t="s">
        <v>90</v>
      </c>
      <c r="G83" s="96" t="s">
        <v>69</v>
      </c>
      <c r="H83" s="112"/>
      <c r="I83" s="48"/>
      <c r="J83" s="67" t="s">
        <v>13</v>
      </c>
      <c r="K83" s="48"/>
      <c r="M83" s="74"/>
      <c r="N83" s="74"/>
      <c r="O83" s="113"/>
      <c r="P83" s="66"/>
      <c r="Q83" s="66"/>
      <c r="R83" s="44" t="str">
        <f>BI75</f>
        <v>Balders Hsk 3</v>
      </c>
      <c r="S83" s="45">
        <f>COUNT(BI$77:BL$174)/(2)</f>
        <v>0</v>
      </c>
      <c r="T83" s="46">
        <f t="shared" si="43"/>
        <v>0</v>
      </c>
      <c r="U83" s="46">
        <f>COUNTIF(BK$77:BL$174,5)</f>
        <v>0</v>
      </c>
      <c r="V83" s="46">
        <f>COUNTIF(BI$77:BJ$174,5)</f>
        <v>0</v>
      </c>
      <c r="W83" s="46">
        <f>COUNTIF(BI$77:BJ$174,"&lt;5")</f>
        <v>0</v>
      </c>
      <c r="X83" s="46"/>
      <c r="Y83" s="46">
        <f>SUM(BI$77:BJ$174)</f>
        <v>0</v>
      </c>
      <c r="Z83" s="46" t="s">
        <v>13</v>
      </c>
      <c r="AA83" s="46">
        <f>SUM(BK$77:BL$174)</f>
        <v>0</v>
      </c>
      <c r="AB83" s="39">
        <f t="shared" si="44"/>
        <v>0</v>
      </c>
      <c r="AC83" s="46">
        <f t="shared" si="45"/>
        <v>0</v>
      </c>
      <c r="AE83" s="3" t="str">
        <f t="shared" si="3"/>
        <v>-</v>
      </c>
      <c r="AF83" s="3" t="str">
        <f t="shared" si="4"/>
        <v>-</v>
      </c>
      <c r="AG83" s="3" t="str">
        <f t="shared" si="5"/>
        <v>-</v>
      </c>
      <c r="AH83" s="3" t="str">
        <f t="shared" si="6"/>
        <v>-</v>
      </c>
      <c r="AI83" s="3"/>
      <c r="AJ83" s="3" t="str">
        <f t="shared" si="7"/>
        <v>-</v>
      </c>
      <c r="AK83" s="3" t="str">
        <f t="shared" si="8"/>
        <v>-</v>
      </c>
      <c r="AL83" s="3" t="str">
        <f t="shared" si="9"/>
        <v>-</v>
      </c>
      <c r="AM83" s="3" t="str">
        <f t="shared" si="10"/>
        <v>-</v>
      </c>
      <c r="AN83" s="3"/>
      <c r="AO83" s="3" t="str">
        <f t="shared" si="11"/>
        <v>-</v>
      </c>
      <c r="AP83" s="3" t="str">
        <f t="shared" si="12"/>
        <v>-</v>
      </c>
      <c r="AQ83" s="3" t="str">
        <f t="shared" si="13"/>
        <v>-</v>
      </c>
      <c r="AR83" s="3" t="str">
        <f t="shared" si="14"/>
        <v>-</v>
      </c>
      <c r="AS83" s="1"/>
      <c r="AT83" s="3" t="str">
        <f t="shared" si="15"/>
        <v>-</v>
      </c>
      <c r="AU83" s="3" t="str">
        <f t="shared" si="16"/>
        <v>-</v>
      </c>
      <c r="AV83" s="3" t="str">
        <f t="shared" si="17"/>
        <v>-</v>
      </c>
      <c r="AW83" s="3" t="str">
        <f t="shared" si="18"/>
        <v>-</v>
      </c>
      <c r="AX83" s="1"/>
      <c r="AY83" s="3" t="str">
        <f t="shared" si="19"/>
        <v>-</v>
      </c>
      <c r="AZ83" s="3" t="str">
        <f t="shared" si="20"/>
        <v>-</v>
      </c>
      <c r="BA83" s="3" t="str">
        <f t="shared" si="21"/>
        <v>-</v>
      </c>
      <c r="BB83" s="3" t="str">
        <f t="shared" si="22"/>
        <v>-</v>
      </c>
      <c r="BC83" s="1"/>
      <c r="BD83" s="3" t="str">
        <f t="shared" si="23"/>
        <v>-</v>
      </c>
      <c r="BE83" s="3" t="str">
        <f t="shared" si="24"/>
        <v>-</v>
      </c>
      <c r="BF83" s="3" t="str">
        <f t="shared" si="25"/>
        <v>-</v>
      </c>
      <c r="BG83" s="3" t="str">
        <f t="shared" si="26"/>
        <v>-</v>
      </c>
      <c r="BH83" s="1"/>
      <c r="BI83" s="3" t="str">
        <f t="shared" si="27"/>
        <v>-</v>
      </c>
      <c r="BJ83" s="3" t="str">
        <f t="shared" si="28"/>
        <v>-</v>
      </c>
      <c r="BK83" s="3" t="str">
        <f t="shared" si="29"/>
        <v>-</v>
      </c>
      <c r="BL83" s="3" t="str">
        <f t="shared" si="30"/>
        <v>-</v>
      </c>
      <c r="BM83" s="1"/>
      <c r="BN83" s="3" t="str">
        <f t="shared" si="31"/>
        <v>-</v>
      </c>
      <c r="BO83" s="3" t="str">
        <f t="shared" si="32"/>
        <v>-</v>
      </c>
      <c r="BP83" s="3" t="str">
        <f t="shared" si="33"/>
        <v>-</v>
      </c>
      <c r="BQ83" s="3" t="str">
        <f t="shared" si="34"/>
        <v>-</v>
      </c>
      <c r="BR83" s="1"/>
      <c r="BS83" s="3" t="str">
        <f t="shared" si="35"/>
        <v>-</v>
      </c>
      <c r="BT83" s="3" t="str">
        <f t="shared" si="36"/>
        <v>-</v>
      </c>
      <c r="BU83" s="3" t="str">
        <f t="shared" si="37"/>
        <v>-</v>
      </c>
      <c r="BV83" s="3" t="str">
        <f t="shared" si="38"/>
        <v>-</v>
      </c>
      <c r="BW83" s="1"/>
      <c r="BX83" s="3" t="str">
        <f t="shared" si="39"/>
        <v>-</v>
      </c>
      <c r="BY83" s="3" t="str">
        <f t="shared" si="40"/>
        <v>-</v>
      </c>
      <c r="BZ83" s="3" t="str">
        <f t="shared" si="41"/>
        <v>-</v>
      </c>
      <c r="CA83" s="3" t="str">
        <f t="shared" si="42"/>
        <v>-</v>
      </c>
    </row>
    <row r="84" spans="1:79" ht="18" customHeight="1">
      <c r="A84" s="87">
        <v>120</v>
      </c>
      <c r="B84" s="15"/>
      <c r="C84" s="78" t="s">
        <v>94</v>
      </c>
      <c r="D84" s="118" t="s">
        <v>128</v>
      </c>
      <c r="E84" s="118" t="s">
        <v>128</v>
      </c>
      <c r="F84" s="96" t="s">
        <v>70</v>
      </c>
      <c r="G84" s="96" t="s">
        <v>31</v>
      </c>
      <c r="H84" s="112"/>
      <c r="I84" s="48"/>
      <c r="J84" s="67" t="s">
        <v>13</v>
      </c>
      <c r="K84" s="48"/>
      <c r="M84" s="74"/>
      <c r="N84" s="74"/>
      <c r="O84" s="113"/>
      <c r="P84" s="129"/>
      <c r="Q84" s="81"/>
      <c r="R84" s="44" t="str">
        <f>BN75</f>
        <v xml:space="preserve">Värends Hsk 1 </v>
      </c>
      <c r="S84" s="45">
        <f>COUNT(BN$77:BQ$174)/(2)</f>
        <v>0</v>
      </c>
      <c r="T84" s="46">
        <f t="shared" si="43"/>
        <v>0</v>
      </c>
      <c r="U84" s="46">
        <f>COUNTIF(BP$77:BQ$174,5)</f>
        <v>0</v>
      </c>
      <c r="V84" s="46">
        <f>COUNTIF(BN$77:BO$174,5)</f>
        <v>0</v>
      </c>
      <c r="W84" s="46">
        <f>COUNTIF(BN$77:BO$174,"&lt;5")</f>
        <v>0</v>
      </c>
      <c r="X84" s="46"/>
      <c r="Y84" s="46">
        <f>SUM(BN$77:BO$174)</f>
        <v>0</v>
      </c>
      <c r="Z84" s="46" t="s">
        <v>13</v>
      </c>
      <c r="AA84" s="46">
        <f>SUM(BP$77:BQ$174)</f>
        <v>0</v>
      </c>
      <c r="AB84" s="39">
        <f t="shared" si="44"/>
        <v>0</v>
      </c>
      <c r="AC84" s="46">
        <f t="shared" si="45"/>
        <v>0</v>
      </c>
      <c r="AE84" s="3" t="str">
        <f t="shared" si="3"/>
        <v>-</v>
      </c>
      <c r="AF84" s="3" t="str">
        <f t="shared" si="4"/>
        <v>-</v>
      </c>
      <c r="AG84" s="3" t="str">
        <f t="shared" si="5"/>
        <v>-</v>
      </c>
      <c r="AH84" s="3" t="str">
        <f t="shared" si="6"/>
        <v>-</v>
      </c>
      <c r="AI84" s="3"/>
      <c r="AJ84" s="3" t="str">
        <f t="shared" si="7"/>
        <v>-</v>
      </c>
      <c r="AK84" s="3" t="str">
        <f t="shared" si="8"/>
        <v>-</v>
      </c>
      <c r="AL84" s="3" t="str">
        <f t="shared" si="9"/>
        <v>-</v>
      </c>
      <c r="AM84" s="3" t="str">
        <f t="shared" si="10"/>
        <v>-</v>
      </c>
      <c r="AN84" s="3"/>
      <c r="AO84" s="3" t="str">
        <f t="shared" si="11"/>
        <v>-</v>
      </c>
      <c r="AP84" s="3" t="str">
        <f t="shared" si="12"/>
        <v>-</v>
      </c>
      <c r="AQ84" s="3" t="str">
        <f t="shared" si="13"/>
        <v>-</v>
      </c>
      <c r="AR84" s="3" t="str">
        <f t="shared" si="14"/>
        <v>-</v>
      </c>
      <c r="AS84" s="1"/>
      <c r="AT84" s="3" t="str">
        <f t="shared" si="15"/>
        <v>-</v>
      </c>
      <c r="AU84" s="3" t="str">
        <f t="shared" si="16"/>
        <v>-</v>
      </c>
      <c r="AV84" s="3" t="str">
        <f t="shared" si="17"/>
        <v>-</v>
      </c>
      <c r="AW84" s="3" t="str">
        <f t="shared" si="18"/>
        <v>-</v>
      </c>
      <c r="AX84" s="1"/>
      <c r="AY84" s="3" t="str">
        <f t="shared" si="19"/>
        <v>-</v>
      </c>
      <c r="AZ84" s="3" t="str">
        <f t="shared" si="20"/>
        <v>-</v>
      </c>
      <c r="BA84" s="3" t="str">
        <f t="shared" si="21"/>
        <v>-</v>
      </c>
      <c r="BB84" s="3" t="str">
        <f t="shared" si="22"/>
        <v>-</v>
      </c>
      <c r="BC84" s="1"/>
      <c r="BD84" s="3" t="str">
        <f t="shared" si="23"/>
        <v>-</v>
      </c>
      <c r="BE84" s="3" t="str">
        <f t="shared" si="24"/>
        <v>-</v>
      </c>
      <c r="BF84" s="3" t="str">
        <f t="shared" si="25"/>
        <v>-</v>
      </c>
      <c r="BG84" s="3" t="str">
        <f t="shared" si="26"/>
        <v>-</v>
      </c>
      <c r="BH84" s="1"/>
      <c r="BI84" s="3" t="str">
        <f t="shared" si="27"/>
        <v>-</v>
      </c>
      <c r="BJ84" s="3" t="str">
        <f t="shared" si="28"/>
        <v>-</v>
      </c>
      <c r="BK84" s="3" t="str">
        <f t="shared" si="29"/>
        <v>-</v>
      </c>
      <c r="BL84" s="3" t="str">
        <f t="shared" si="30"/>
        <v>-</v>
      </c>
      <c r="BM84" s="1"/>
      <c r="BN84" s="3" t="str">
        <f t="shared" si="31"/>
        <v>-</v>
      </c>
      <c r="BO84" s="3" t="str">
        <f t="shared" si="32"/>
        <v>-</v>
      </c>
      <c r="BP84" s="3" t="str">
        <f t="shared" si="33"/>
        <v>-</v>
      </c>
      <c r="BQ84" s="3" t="str">
        <f t="shared" si="34"/>
        <v>-</v>
      </c>
      <c r="BR84" s="1"/>
      <c r="BS84" s="3" t="str">
        <f t="shared" si="35"/>
        <v>-</v>
      </c>
      <c r="BT84" s="3" t="str">
        <f t="shared" si="36"/>
        <v>-</v>
      </c>
      <c r="BU84" s="3" t="str">
        <f t="shared" si="37"/>
        <v>-</v>
      </c>
      <c r="BV84" s="3" t="str">
        <f t="shared" si="38"/>
        <v>-</v>
      </c>
      <c r="BW84" s="1"/>
      <c r="BX84" s="3" t="str">
        <f t="shared" si="39"/>
        <v>-</v>
      </c>
      <c r="BY84" s="3" t="str">
        <f t="shared" si="40"/>
        <v>-</v>
      </c>
      <c r="BZ84" s="3" t="str">
        <f t="shared" si="41"/>
        <v>-</v>
      </c>
      <c r="CA84" s="3" t="str">
        <f t="shared" si="42"/>
        <v>-</v>
      </c>
    </row>
    <row r="85" spans="1:79" ht="18" customHeight="1">
      <c r="A85" s="87">
        <v>121</v>
      </c>
      <c r="B85" s="86"/>
      <c r="C85" s="78" t="s">
        <v>94</v>
      </c>
      <c r="D85" s="118" t="s">
        <v>128</v>
      </c>
      <c r="E85" s="118" t="s">
        <v>128</v>
      </c>
      <c r="F85" s="96" t="s">
        <v>49</v>
      </c>
      <c r="G85" s="96" t="s">
        <v>43</v>
      </c>
      <c r="H85" s="112"/>
      <c r="I85" s="48"/>
      <c r="J85" s="67" t="s">
        <v>13</v>
      </c>
      <c r="K85" s="48"/>
      <c r="M85" s="74"/>
      <c r="N85" s="74"/>
      <c r="O85" s="113"/>
      <c r="P85" s="129"/>
      <c r="Q85" s="81"/>
      <c r="R85" s="44" t="str">
        <f>BS75</f>
        <v>Tingsryd Hsc 2</v>
      </c>
      <c r="S85" s="45">
        <f>COUNT(BS$77:BV$174)/(2)</f>
        <v>0</v>
      </c>
      <c r="T85" s="46">
        <f t="shared" si="43"/>
        <v>0</v>
      </c>
      <c r="U85" s="46">
        <f>COUNTIF(BU$77:BV$174,5)</f>
        <v>0</v>
      </c>
      <c r="V85" s="46">
        <f>COUNTIF(BS$77:BT$174,5)</f>
        <v>0</v>
      </c>
      <c r="W85" s="46">
        <f>COUNTIF(BS$77:BT$174,"&lt;5")</f>
        <v>0</v>
      </c>
      <c r="X85" s="46"/>
      <c r="Y85" s="46">
        <f>SUM(BS$77:BT$174)</f>
        <v>0</v>
      </c>
      <c r="Z85" s="46" t="s">
        <v>13</v>
      </c>
      <c r="AA85" s="46">
        <f>SUM(BU$77:BV$174)</f>
        <v>0</v>
      </c>
      <c r="AB85" s="39">
        <f t="shared" si="44"/>
        <v>0</v>
      </c>
      <c r="AC85" s="46">
        <f t="shared" si="45"/>
        <v>0</v>
      </c>
      <c r="AE85" s="3" t="str">
        <f t="shared" si="3"/>
        <v>-</v>
      </c>
      <c r="AF85" s="3" t="str">
        <f t="shared" si="4"/>
        <v>-</v>
      </c>
      <c r="AG85" s="3" t="str">
        <f t="shared" si="5"/>
        <v>-</v>
      </c>
      <c r="AH85" s="3" t="str">
        <f t="shared" si="6"/>
        <v>-</v>
      </c>
      <c r="AI85" s="3"/>
      <c r="AJ85" s="3" t="str">
        <f t="shared" si="7"/>
        <v>-</v>
      </c>
      <c r="AK85" s="3" t="str">
        <f t="shared" si="8"/>
        <v>-</v>
      </c>
      <c r="AL85" s="3" t="str">
        <f t="shared" si="9"/>
        <v>-</v>
      </c>
      <c r="AM85" s="3" t="str">
        <f t="shared" si="10"/>
        <v>-</v>
      </c>
      <c r="AN85" s="3"/>
      <c r="AO85" s="3" t="str">
        <f t="shared" si="11"/>
        <v>-</v>
      </c>
      <c r="AP85" s="3" t="str">
        <f t="shared" si="12"/>
        <v>-</v>
      </c>
      <c r="AQ85" s="3" t="str">
        <f t="shared" si="13"/>
        <v>-</v>
      </c>
      <c r="AR85" s="3" t="str">
        <f t="shared" si="14"/>
        <v>-</v>
      </c>
      <c r="AS85" s="1"/>
      <c r="AT85" s="3" t="str">
        <f t="shared" si="15"/>
        <v>-</v>
      </c>
      <c r="AU85" s="3" t="str">
        <f t="shared" si="16"/>
        <v>-</v>
      </c>
      <c r="AV85" s="3" t="str">
        <f t="shared" si="17"/>
        <v>-</v>
      </c>
      <c r="AW85" s="3" t="str">
        <f t="shared" si="18"/>
        <v>-</v>
      </c>
      <c r="AX85" s="1"/>
      <c r="AY85" s="3" t="str">
        <f t="shared" si="19"/>
        <v>-</v>
      </c>
      <c r="AZ85" s="3" t="str">
        <f t="shared" si="20"/>
        <v>-</v>
      </c>
      <c r="BA85" s="3" t="str">
        <f t="shared" si="21"/>
        <v>-</v>
      </c>
      <c r="BB85" s="3" t="str">
        <f t="shared" si="22"/>
        <v>-</v>
      </c>
      <c r="BC85" s="1"/>
      <c r="BD85" s="3" t="str">
        <f t="shared" si="23"/>
        <v>-</v>
      </c>
      <c r="BE85" s="3" t="str">
        <f t="shared" si="24"/>
        <v>-</v>
      </c>
      <c r="BF85" s="3" t="str">
        <f t="shared" si="25"/>
        <v>-</v>
      </c>
      <c r="BG85" s="3" t="str">
        <f t="shared" si="26"/>
        <v>-</v>
      </c>
      <c r="BH85" s="1"/>
      <c r="BI85" s="3" t="str">
        <f t="shared" si="27"/>
        <v>-</v>
      </c>
      <c r="BJ85" s="3" t="str">
        <f t="shared" si="28"/>
        <v>-</v>
      </c>
      <c r="BK85" s="3" t="str">
        <f t="shared" si="29"/>
        <v>-</v>
      </c>
      <c r="BL85" s="3" t="str">
        <f t="shared" si="30"/>
        <v>-</v>
      </c>
      <c r="BM85" s="1"/>
      <c r="BN85" s="3" t="str">
        <f t="shared" si="31"/>
        <v>-</v>
      </c>
      <c r="BO85" s="3" t="str">
        <f t="shared" si="32"/>
        <v>-</v>
      </c>
      <c r="BP85" s="3" t="str">
        <f t="shared" si="33"/>
        <v>-</v>
      </c>
      <c r="BQ85" s="3" t="str">
        <f t="shared" si="34"/>
        <v>-</v>
      </c>
      <c r="BR85" s="1"/>
      <c r="BS85" s="3" t="str">
        <f t="shared" si="35"/>
        <v>-</v>
      </c>
      <c r="BT85" s="3" t="str">
        <f t="shared" si="36"/>
        <v>-</v>
      </c>
      <c r="BU85" s="3" t="str">
        <f t="shared" si="37"/>
        <v>-</v>
      </c>
      <c r="BV85" s="3" t="str">
        <f t="shared" si="38"/>
        <v>-</v>
      </c>
      <c r="BW85" s="1"/>
      <c r="BX85" s="3" t="str">
        <f t="shared" si="39"/>
        <v>-</v>
      </c>
      <c r="BY85" s="3" t="str">
        <f t="shared" si="40"/>
        <v>-</v>
      </c>
      <c r="BZ85" s="3" t="str">
        <f t="shared" si="41"/>
        <v>-</v>
      </c>
      <c r="CA85" s="3" t="str">
        <f t="shared" si="42"/>
        <v>-</v>
      </c>
    </row>
    <row r="86" spans="1:79" ht="18" customHeight="1">
      <c r="A86" s="87">
        <v>122</v>
      </c>
      <c r="B86" s="86"/>
      <c r="C86" s="78" t="s">
        <v>91</v>
      </c>
      <c r="D86" s="118" t="s">
        <v>128</v>
      </c>
      <c r="E86" s="118" t="s">
        <v>128</v>
      </c>
      <c r="F86" s="96" t="s">
        <v>70</v>
      </c>
      <c r="G86" s="96" t="s">
        <v>69</v>
      </c>
      <c r="H86" s="112"/>
      <c r="I86" s="51"/>
      <c r="J86" s="67" t="s">
        <v>13</v>
      </c>
      <c r="K86" s="51"/>
      <c r="M86" s="74"/>
      <c r="N86" s="74"/>
      <c r="O86" s="113"/>
      <c r="P86" s="129"/>
      <c r="Q86" s="81"/>
      <c r="R86" s="44" t="str">
        <f>BX75</f>
        <v xml:space="preserve">Värends Hsk 2 </v>
      </c>
      <c r="S86" s="45">
        <f>COUNT(BX$77:CA$174)/(2)</f>
        <v>0</v>
      </c>
      <c r="T86" s="46">
        <f t="shared" si="43"/>
        <v>0</v>
      </c>
      <c r="U86" s="46">
        <f>COUNTIF(BZ$77:CA$174,5)</f>
        <v>0</v>
      </c>
      <c r="V86" s="46">
        <f>COUNTIF(BX$77:BY$174,5)</f>
        <v>0</v>
      </c>
      <c r="W86" s="46">
        <f>COUNTIF(BX$77:BY$174,"&lt;5")</f>
        <v>0</v>
      </c>
      <c r="X86" s="46"/>
      <c r="Y86" s="46">
        <f>SUM(BX$77:BY$174)</f>
        <v>0</v>
      </c>
      <c r="Z86" s="46" t="s">
        <v>13</v>
      </c>
      <c r="AA86" s="46">
        <f>SUM(BZ$77:CA$174)</f>
        <v>0</v>
      </c>
      <c r="AB86" s="39">
        <f t="shared" si="44"/>
        <v>0</v>
      </c>
      <c r="AC86" s="46">
        <f t="shared" si="45"/>
        <v>0</v>
      </c>
      <c r="AE86" s="3" t="str">
        <f t="shared" si="3"/>
        <v>-</v>
      </c>
      <c r="AF86" s="3" t="str">
        <f t="shared" si="4"/>
        <v>-</v>
      </c>
      <c r="AG86" s="3" t="str">
        <f t="shared" si="5"/>
        <v>-</v>
      </c>
      <c r="AH86" s="3" t="str">
        <f t="shared" si="6"/>
        <v>-</v>
      </c>
      <c r="AI86" s="3"/>
      <c r="AJ86" s="3" t="str">
        <f t="shared" si="7"/>
        <v>-</v>
      </c>
      <c r="AK86" s="3" t="str">
        <f t="shared" si="8"/>
        <v>-</v>
      </c>
      <c r="AL86" s="3" t="str">
        <f t="shared" si="9"/>
        <v>-</v>
      </c>
      <c r="AM86" s="3" t="str">
        <f t="shared" si="10"/>
        <v>-</v>
      </c>
      <c r="AN86" s="3"/>
      <c r="AO86" s="3" t="str">
        <f t="shared" si="11"/>
        <v>-</v>
      </c>
      <c r="AP86" s="3" t="str">
        <f t="shared" si="12"/>
        <v>-</v>
      </c>
      <c r="AQ86" s="3" t="str">
        <f t="shared" si="13"/>
        <v>-</v>
      </c>
      <c r="AR86" s="3" t="str">
        <f t="shared" si="14"/>
        <v>-</v>
      </c>
      <c r="AS86" s="1"/>
      <c r="AT86" s="3" t="str">
        <f t="shared" si="15"/>
        <v>-</v>
      </c>
      <c r="AU86" s="3" t="str">
        <f t="shared" si="16"/>
        <v>-</v>
      </c>
      <c r="AV86" s="3" t="str">
        <f t="shared" si="17"/>
        <v>-</v>
      </c>
      <c r="AW86" s="3" t="str">
        <f t="shared" si="18"/>
        <v>-</v>
      </c>
      <c r="AX86" s="1"/>
      <c r="AY86" s="3" t="str">
        <f t="shared" si="19"/>
        <v>-</v>
      </c>
      <c r="AZ86" s="3" t="str">
        <f t="shared" si="20"/>
        <v>-</v>
      </c>
      <c r="BA86" s="3" t="str">
        <f t="shared" si="21"/>
        <v>-</v>
      </c>
      <c r="BB86" s="3" t="str">
        <f t="shared" si="22"/>
        <v>-</v>
      </c>
      <c r="BC86" s="1"/>
      <c r="BD86" s="3" t="str">
        <f t="shared" si="23"/>
        <v>-</v>
      </c>
      <c r="BE86" s="3" t="str">
        <f t="shared" si="24"/>
        <v>-</v>
      </c>
      <c r="BF86" s="3" t="str">
        <f t="shared" si="25"/>
        <v>-</v>
      </c>
      <c r="BG86" s="3" t="str">
        <f t="shared" si="26"/>
        <v>-</v>
      </c>
      <c r="BH86" s="1"/>
      <c r="BI86" s="3" t="str">
        <f t="shared" si="27"/>
        <v>-</v>
      </c>
      <c r="BJ86" s="3" t="str">
        <f t="shared" si="28"/>
        <v>-</v>
      </c>
      <c r="BK86" s="3" t="str">
        <f t="shared" si="29"/>
        <v>-</v>
      </c>
      <c r="BL86" s="3" t="str">
        <f t="shared" si="30"/>
        <v>-</v>
      </c>
      <c r="BM86" s="1"/>
      <c r="BN86" s="3" t="str">
        <f t="shared" si="31"/>
        <v>-</v>
      </c>
      <c r="BO86" s="3" t="str">
        <f t="shared" si="32"/>
        <v>-</v>
      </c>
      <c r="BP86" s="3" t="str">
        <f t="shared" si="33"/>
        <v>-</v>
      </c>
      <c r="BQ86" s="3" t="str">
        <f t="shared" si="34"/>
        <v>-</v>
      </c>
      <c r="BR86" s="1"/>
      <c r="BS86" s="3" t="str">
        <f t="shared" si="35"/>
        <v>-</v>
      </c>
      <c r="BT86" s="3" t="str">
        <f t="shared" si="36"/>
        <v>-</v>
      </c>
      <c r="BU86" s="3" t="str">
        <f t="shared" si="37"/>
        <v>-</v>
      </c>
      <c r="BV86" s="3" t="str">
        <f t="shared" si="38"/>
        <v>-</v>
      </c>
      <c r="BW86" s="1"/>
      <c r="BX86" s="3" t="str">
        <f t="shared" si="39"/>
        <v>-</v>
      </c>
      <c r="BY86" s="3" t="str">
        <f t="shared" si="40"/>
        <v>-</v>
      </c>
      <c r="BZ86" s="3" t="str">
        <f t="shared" si="41"/>
        <v>-</v>
      </c>
      <c r="CA86" s="3" t="str">
        <f t="shared" si="42"/>
        <v>-</v>
      </c>
    </row>
    <row r="87" spans="1:79" ht="18" customHeight="1">
      <c r="A87" s="87">
        <v>123</v>
      </c>
      <c r="B87" s="86"/>
      <c r="C87" s="78" t="s">
        <v>91</v>
      </c>
      <c r="D87" s="118" t="s">
        <v>128</v>
      </c>
      <c r="E87" s="118" t="s">
        <v>128</v>
      </c>
      <c r="F87" s="116" t="s">
        <v>88</v>
      </c>
      <c r="G87" s="116" t="s">
        <v>31</v>
      </c>
      <c r="H87" s="113"/>
      <c r="I87" s="48"/>
      <c r="J87" s="67" t="s">
        <v>13</v>
      </c>
      <c r="K87" s="48"/>
      <c r="M87" s="74"/>
      <c r="N87" s="74"/>
      <c r="O87" s="113"/>
      <c r="P87" s="129"/>
      <c r="Q87" s="81"/>
      <c r="R87" s="8"/>
      <c r="S87" s="8"/>
      <c r="T87"/>
      <c r="U87"/>
      <c r="V87"/>
      <c r="W87"/>
      <c r="X87"/>
      <c r="Y87"/>
      <c r="Z87"/>
      <c r="AA87"/>
      <c r="AB87" s="52"/>
      <c r="AE87" s="3" t="str">
        <f t="shared" si="3"/>
        <v>-</v>
      </c>
      <c r="AF87" s="3" t="str">
        <f t="shared" si="4"/>
        <v>-</v>
      </c>
      <c r="AG87" s="3" t="str">
        <f t="shared" si="5"/>
        <v>-</v>
      </c>
      <c r="AH87" s="3" t="str">
        <f t="shared" si="6"/>
        <v>-</v>
      </c>
      <c r="AI87" s="3"/>
      <c r="AJ87" s="3" t="str">
        <f t="shared" si="7"/>
        <v>-</v>
      </c>
      <c r="AK87" s="3" t="str">
        <f t="shared" si="8"/>
        <v>-</v>
      </c>
      <c r="AL87" s="3" t="str">
        <f t="shared" si="9"/>
        <v>-</v>
      </c>
      <c r="AM87" s="3" t="str">
        <f t="shared" si="10"/>
        <v>-</v>
      </c>
      <c r="AN87" s="3"/>
      <c r="AO87" s="3" t="str">
        <f t="shared" si="11"/>
        <v>-</v>
      </c>
      <c r="AP87" s="3" t="str">
        <f t="shared" si="12"/>
        <v>-</v>
      </c>
      <c r="AQ87" s="3" t="str">
        <f t="shared" si="13"/>
        <v>-</v>
      </c>
      <c r="AR87" s="3" t="str">
        <f t="shared" si="14"/>
        <v>-</v>
      </c>
      <c r="AS87" s="1"/>
      <c r="AT87" s="3" t="str">
        <f t="shared" si="15"/>
        <v>-</v>
      </c>
      <c r="AU87" s="3" t="str">
        <f t="shared" si="16"/>
        <v>-</v>
      </c>
      <c r="AV87" s="3" t="str">
        <f t="shared" si="17"/>
        <v>-</v>
      </c>
      <c r="AW87" s="3" t="str">
        <f t="shared" si="18"/>
        <v>-</v>
      </c>
      <c r="AX87" s="1"/>
      <c r="AY87" s="3" t="str">
        <f t="shared" si="19"/>
        <v>-</v>
      </c>
      <c r="AZ87" s="3" t="str">
        <f t="shared" si="20"/>
        <v>-</v>
      </c>
      <c r="BA87" s="3" t="str">
        <f t="shared" si="21"/>
        <v>-</v>
      </c>
      <c r="BB87" s="3" t="str">
        <f t="shared" si="22"/>
        <v>-</v>
      </c>
      <c r="BC87" s="1"/>
      <c r="BD87" s="3" t="str">
        <f t="shared" si="23"/>
        <v>-</v>
      </c>
      <c r="BE87" s="3" t="str">
        <f t="shared" si="24"/>
        <v>-</v>
      </c>
      <c r="BF87" s="3" t="str">
        <f t="shared" si="25"/>
        <v>-</v>
      </c>
      <c r="BG87" s="3" t="str">
        <f t="shared" si="26"/>
        <v>-</v>
      </c>
      <c r="BH87" s="1"/>
      <c r="BI87" s="3" t="str">
        <f t="shared" si="27"/>
        <v>-</v>
      </c>
      <c r="BJ87" s="3" t="str">
        <f t="shared" si="28"/>
        <v>-</v>
      </c>
      <c r="BK87" s="3" t="str">
        <f t="shared" si="29"/>
        <v>-</v>
      </c>
      <c r="BL87" s="3" t="str">
        <f t="shared" si="30"/>
        <v>-</v>
      </c>
      <c r="BM87" s="1"/>
      <c r="BN87" s="3" t="str">
        <f t="shared" si="31"/>
        <v>-</v>
      </c>
      <c r="BO87" s="3" t="str">
        <f t="shared" si="32"/>
        <v>-</v>
      </c>
      <c r="BP87" s="3" t="str">
        <f t="shared" si="33"/>
        <v>-</v>
      </c>
      <c r="BQ87" s="3" t="str">
        <f t="shared" si="34"/>
        <v>-</v>
      </c>
      <c r="BR87" s="1"/>
      <c r="BS87" s="3" t="str">
        <f t="shared" si="35"/>
        <v>-</v>
      </c>
      <c r="BT87" s="3" t="str">
        <f t="shared" si="36"/>
        <v>-</v>
      </c>
      <c r="BU87" s="3" t="str">
        <f t="shared" si="37"/>
        <v>-</v>
      </c>
      <c r="BV87" s="3" t="str">
        <f t="shared" si="38"/>
        <v>-</v>
      </c>
      <c r="BW87" s="1"/>
      <c r="BX87" s="3" t="str">
        <f t="shared" si="39"/>
        <v>-</v>
      </c>
      <c r="BY87" s="3" t="str">
        <f t="shared" si="40"/>
        <v>-</v>
      </c>
      <c r="BZ87" s="3" t="str">
        <f t="shared" si="41"/>
        <v>-</v>
      </c>
      <c r="CA87" s="3" t="str">
        <f t="shared" si="42"/>
        <v>-</v>
      </c>
    </row>
    <row r="88" spans="1:79" ht="18" customHeight="1">
      <c r="A88" s="87">
        <v>124</v>
      </c>
      <c r="B88" s="15"/>
      <c r="C88" s="78" t="s">
        <v>91</v>
      </c>
      <c r="D88" s="118" t="s">
        <v>128</v>
      </c>
      <c r="E88" s="118" t="s">
        <v>128</v>
      </c>
      <c r="F88" s="96" t="s">
        <v>43</v>
      </c>
      <c r="G88" s="96" t="s">
        <v>89</v>
      </c>
      <c r="H88" s="112"/>
      <c r="I88" s="48"/>
      <c r="J88" s="67" t="s">
        <v>13</v>
      </c>
      <c r="K88" s="48"/>
      <c r="M88" s="74"/>
      <c r="N88" s="74"/>
      <c r="O88" s="113"/>
      <c r="P88" s="129"/>
      <c r="Q88" s="81"/>
      <c r="R88" s="8"/>
      <c r="S88" s="8"/>
      <c r="T88"/>
      <c r="U88"/>
      <c r="V88"/>
      <c r="W88"/>
      <c r="X88"/>
      <c r="Y88"/>
      <c r="Z88"/>
      <c r="AA88"/>
      <c r="AB88" s="52"/>
      <c r="AE88" s="3" t="str">
        <f t="shared" si="3"/>
        <v>-</v>
      </c>
      <c r="AF88" s="3" t="str">
        <f t="shared" si="4"/>
        <v>-</v>
      </c>
      <c r="AG88" s="3" t="str">
        <f t="shared" si="5"/>
        <v>-</v>
      </c>
      <c r="AH88" s="3" t="str">
        <f t="shared" si="6"/>
        <v>-</v>
      </c>
      <c r="AI88" s="3"/>
      <c r="AJ88" s="3" t="str">
        <f t="shared" si="7"/>
        <v>-</v>
      </c>
      <c r="AK88" s="3" t="str">
        <f t="shared" si="8"/>
        <v>-</v>
      </c>
      <c r="AL88" s="3" t="str">
        <f t="shared" si="9"/>
        <v>-</v>
      </c>
      <c r="AM88" s="3" t="str">
        <f t="shared" si="10"/>
        <v>-</v>
      </c>
      <c r="AN88" s="3"/>
      <c r="AO88" s="3" t="str">
        <f t="shared" si="11"/>
        <v>-</v>
      </c>
      <c r="AP88" s="3" t="str">
        <f t="shared" si="12"/>
        <v>-</v>
      </c>
      <c r="AQ88" s="3" t="str">
        <f t="shared" si="13"/>
        <v>-</v>
      </c>
      <c r="AR88" s="3" t="str">
        <f t="shared" si="14"/>
        <v>-</v>
      </c>
      <c r="AS88" s="1"/>
      <c r="AT88" s="3" t="str">
        <f t="shared" si="15"/>
        <v>-</v>
      </c>
      <c r="AU88" s="3" t="str">
        <f t="shared" si="16"/>
        <v>-</v>
      </c>
      <c r="AV88" s="3" t="str">
        <f t="shared" si="17"/>
        <v>-</v>
      </c>
      <c r="AW88" s="3" t="str">
        <f t="shared" si="18"/>
        <v>-</v>
      </c>
      <c r="AX88" s="1"/>
      <c r="AY88" s="3" t="str">
        <f t="shared" si="19"/>
        <v>-</v>
      </c>
      <c r="AZ88" s="3" t="str">
        <f t="shared" si="20"/>
        <v>-</v>
      </c>
      <c r="BA88" s="3" t="str">
        <f t="shared" si="21"/>
        <v>-</v>
      </c>
      <c r="BB88" s="3" t="str">
        <f t="shared" si="22"/>
        <v>-</v>
      </c>
      <c r="BC88" s="1"/>
      <c r="BD88" s="3" t="str">
        <f t="shared" si="23"/>
        <v>-</v>
      </c>
      <c r="BE88" s="3" t="str">
        <f t="shared" si="24"/>
        <v>-</v>
      </c>
      <c r="BF88" s="3" t="str">
        <f t="shared" si="25"/>
        <v>-</v>
      </c>
      <c r="BG88" s="3" t="str">
        <f t="shared" si="26"/>
        <v>-</v>
      </c>
      <c r="BH88" s="1"/>
      <c r="BI88" s="3" t="str">
        <f t="shared" si="27"/>
        <v>-</v>
      </c>
      <c r="BJ88" s="3" t="str">
        <f t="shared" si="28"/>
        <v>-</v>
      </c>
      <c r="BK88" s="3" t="str">
        <f t="shared" si="29"/>
        <v>-</v>
      </c>
      <c r="BL88" s="3" t="str">
        <f t="shared" si="30"/>
        <v>-</v>
      </c>
      <c r="BM88" s="1"/>
      <c r="BN88" s="3" t="str">
        <f t="shared" si="31"/>
        <v>-</v>
      </c>
      <c r="BO88" s="3" t="str">
        <f t="shared" si="32"/>
        <v>-</v>
      </c>
      <c r="BP88" s="3" t="str">
        <f t="shared" si="33"/>
        <v>-</v>
      </c>
      <c r="BQ88" s="3" t="str">
        <f t="shared" si="34"/>
        <v>-</v>
      </c>
      <c r="BR88" s="1"/>
      <c r="BS88" s="3" t="str">
        <f t="shared" si="35"/>
        <v>-</v>
      </c>
      <c r="BT88" s="3" t="str">
        <f t="shared" si="36"/>
        <v>-</v>
      </c>
      <c r="BU88" s="3" t="str">
        <f t="shared" si="37"/>
        <v>-</v>
      </c>
      <c r="BV88" s="3" t="str">
        <f t="shared" si="38"/>
        <v>-</v>
      </c>
      <c r="BW88" s="1"/>
      <c r="BX88" s="3" t="str">
        <f t="shared" si="39"/>
        <v>-</v>
      </c>
      <c r="BY88" s="3" t="str">
        <f t="shared" si="40"/>
        <v>-</v>
      </c>
      <c r="BZ88" s="3" t="str">
        <f t="shared" si="41"/>
        <v>-</v>
      </c>
      <c r="CA88" s="3" t="str">
        <f t="shared" si="42"/>
        <v>-</v>
      </c>
    </row>
    <row r="89" spans="1:79">
      <c r="A89" s="87">
        <v>125</v>
      </c>
      <c r="B89" s="8"/>
      <c r="C89" s="78" t="s">
        <v>94</v>
      </c>
      <c r="D89" s="118" t="s">
        <v>128</v>
      </c>
      <c r="E89" s="118" t="s">
        <v>128</v>
      </c>
      <c r="F89" s="96" t="s">
        <v>46</v>
      </c>
      <c r="G89" s="96" t="s">
        <v>49</v>
      </c>
      <c r="H89" s="112"/>
      <c r="I89" s="48"/>
      <c r="J89" s="67" t="s">
        <v>13</v>
      </c>
      <c r="K89" s="48"/>
      <c r="M89" s="74"/>
      <c r="N89" s="74"/>
      <c r="O89" s="113"/>
      <c r="P89" s="131"/>
      <c r="Q89" s="81"/>
      <c r="R89" s="8"/>
      <c r="S89" s="8"/>
      <c r="T89"/>
      <c r="U89"/>
      <c r="V89"/>
      <c r="W89"/>
      <c r="X89"/>
      <c r="Y89"/>
      <c r="Z89"/>
      <c r="AA89"/>
      <c r="AB89" s="52"/>
      <c r="AE89" s="3" t="str">
        <f t="shared" si="3"/>
        <v>-</v>
      </c>
      <c r="AF89" s="3" t="str">
        <f t="shared" si="4"/>
        <v>-</v>
      </c>
      <c r="AG89" s="3" t="str">
        <f t="shared" si="5"/>
        <v>-</v>
      </c>
      <c r="AH89" s="3" t="str">
        <f t="shared" si="6"/>
        <v>-</v>
      </c>
      <c r="AI89" s="3"/>
      <c r="AJ89" s="3" t="str">
        <f t="shared" si="7"/>
        <v>-</v>
      </c>
      <c r="AK89" s="3" t="str">
        <f t="shared" si="8"/>
        <v>-</v>
      </c>
      <c r="AL89" s="3" t="str">
        <f t="shared" si="9"/>
        <v>-</v>
      </c>
      <c r="AM89" s="3" t="str">
        <f t="shared" si="10"/>
        <v>-</v>
      </c>
      <c r="AN89" s="3"/>
      <c r="AO89" s="3" t="str">
        <f t="shared" si="11"/>
        <v>-</v>
      </c>
      <c r="AP89" s="3" t="str">
        <f t="shared" si="12"/>
        <v>-</v>
      </c>
      <c r="AQ89" s="3" t="str">
        <f t="shared" si="13"/>
        <v>-</v>
      </c>
      <c r="AR89" s="3" t="str">
        <f t="shared" si="14"/>
        <v>-</v>
      </c>
      <c r="AS89" s="1"/>
      <c r="AT89" s="3" t="str">
        <f t="shared" si="15"/>
        <v>-</v>
      </c>
      <c r="AU89" s="3" t="str">
        <f t="shared" si="16"/>
        <v>-</v>
      </c>
      <c r="AV89" s="3" t="str">
        <f t="shared" si="17"/>
        <v>-</v>
      </c>
      <c r="AW89" s="3" t="str">
        <f t="shared" si="18"/>
        <v>-</v>
      </c>
      <c r="AX89" s="1"/>
      <c r="AY89" s="3" t="str">
        <f t="shared" si="19"/>
        <v>-</v>
      </c>
      <c r="AZ89" s="3" t="str">
        <f t="shared" si="20"/>
        <v>-</v>
      </c>
      <c r="BA89" s="3" t="str">
        <f t="shared" si="21"/>
        <v>-</v>
      </c>
      <c r="BB89" s="3" t="str">
        <f t="shared" si="22"/>
        <v>-</v>
      </c>
      <c r="BC89" s="1"/>
      <c r="BD89" s="3" t="str">
        <f t="shared" si="23"/>
        <v>-</v>
      </c>
      <c r="BE89" s="3" t="str">
        <f t="shared" si="24"/>
        <v>-</v>
      </c>
      <c r="BF89" s="3" t="str">
        <f t="shared" si="25"/>
        <v>-</v>
      </c>
      <c r="BG89" s="3" t="str">
        <f t="shared" si="26"/>
        <v>-</v>
      </c>
      <c r="BH89" s="1"/>
      <c r="BI89" s="3" t="str">
        <f t="shared" si="27"/>
        <v>-</v>
      </c>
      <c r="BJ89" s="3" t="str">
        <f t="shared" si="28"/>
        <v>-</v>
      </c>
      <c r="BK89" s="3" t="str">
        <f t="shared" si="29"/>
        <v>-</v>
      </c>
      <c r="BL89" s="3" t="str">
        <f t="shared" si="30"/>
        <v>-</v>
      </c>
      <c r="BM89" s="1"/>
      <c r="BN89" s="3" t="str">
        <f t="shared" si="31"/>
        <v>-</v>
      </c>
      <c r="BO89" s="3" t="str">
        <f t="shared" si="32"/>
        <v>-</v>
      </c>
      <c r="BP89" s="3" t="str">
        <f t="shared" si="33"/>
        <v>-</v>
      </c>
      <c r="BQ89" s="3" t="str">
        <f t="shared" si="34"/>
        <v>-</v>
      </c>
      <c r="BR89" s="1"/>
      <c r="BS89" s="3" t="str">
        <f t="shared" si="35"/>
        <v>-</v>
      </c>
      <c r="BT89" s="3" t="str">
        <f t="shared" si="36"/>
        <v>-</v>
      </c>
      <c r="BU89" s="3" t="str">
        <f t="shared" si="37"/>
        <v>-</v>
      </c>
      <c r="BV89" s="3" t="str">
        <f t="shared" si="38"/>
        <v>-</v>
      </c>
      <c r="BW89" s="1"/>
      <c r="BX89" s="3" t="str">
        <f t="shared" si="39"/>
        <v>-</v>
      </c>
      <c r="BY89" s="3" t="str">
        <f t="shared" si="40"/>
        <v>-</v>
      </c>
      <c r="BZ89" s="3" t="str">
        <f t="shared" si="41"/>
        <v>-</v>
      </c>
      <c r="CA89" s="3" t="str">
        <f t="shared" si="42"/>
        <v>-</v>
      </c>
    </row>
    <row r="90" spans="1:79">
      <c r="A90" s="87">
        <v>126</v>
      </c>
      <c r="B90" s="86"/>
      <c r="C90" s="78" t="s">
        <v>94</v>
      </c>
      <c r="D90" s="118" t="s">
        <v>128</v>
      </c>
      <c r="E90" s="118" t="s">
        <v>128</v>
      </c>
      <c r="F90" s="96" t="s">
        <v>68</v>
      </c>
      <c r="G90" s="96" t="s">
        <v>90</v>
      </c>
      <c r="H90" s="112"/>
      <c r="I90" s="48"/>
      <c r="J90" s="67" t="s">
        <v>13</v>
      </c>
      <c r="K90" s="48"/>
      <c r="M90" s="74"/>
      <c r="N90" s="74"/>
      <c r="O90" s="113"/>
      <c r="P90" s="66"/>
      <c r="Q90" s="66"/>
      <c r="R90" s="8"/>
      <c r="S90" s="8"/>
      <c r="T90"/>
      <c r="U90"/>
      <c r="V90"/>
      <c r="W90"/>
      <c r="X90"/>
      <c r="Y90"/>
      <c r="Z90"/>
      <c r="AA90"/>
      <c r="AB90" s="52"/>
      <c r="AE90" s="3" t="str">
        <f t="shared" si="3"/>
        <v>-</v>
      </c>
      <c r="AF90" s="3" t="str">
        <f t="shared" si="4"/>
        <v>-</v>
      </c>
      <c r="AG90" s="3" t="str">
        <f t="shared" si="5"/>
        <v>-</v>
      </c>
      <c r="AH90" s="3" t="str">
        <f t="shared" si="6"/>
        <v>-</v>
      </c>
      <c r="AI90" s="3"/>
      <c r="AJ90" s="3" t="str">
        <f t="shared" si="7"/>
        <v>-</v>
      </c>
      <c r="AK90" s="3" t="str">
        <f t="shared" si="8"/>
        <v>-</v>
      </c>
      <c r="AL90" s="3" t="str">
        <f t="shared" si="9"/>
        <v>-</v>
      </c>
      <c r="AM90" s="3" t="str">
        <f t="shared" si="10"/>
        <v>-</v>
      </c>
      <c r="AN90" s="3"/>
      <c r="AO90" s="3" t="str">
        <f t="shared" si="11"/>
        <v>-</v>
      </c>
      <c r="AP90" s="3" t="str">
        <f t="shared" si="12"/>
        <v>-</v>
      </c>
      <c r="AQ90" s="3" t="str">
        <f t="shared" si="13"/>
        <v>-</v>
      </c>
      <c r="AR90" s="3" t="str">
        <f t="shared" si="14"/>
        <v>-</v>
      </c>
      <c r="AS90" s="1"/>
      <c r="AT90" s="3" t="str">
        <f t="shared" si="15"/>
        <v>-</v>
      </c>
      <c r="AU90" s="3" t="str">
        <f t="shared" si="16"/>
        <v>-</v>
      </c>
      <c r="AV90" s="3" t="str">
        <f t="shared" si="17"/>
        <v>-</v>
      </c>
      <c r="AW90" s="3" t="str">
        <f t="shared" si="18"/>
        <v>-</v>
      </c>
      <c r="AX90" s="1"/>
      <c r="AY90" s="3" t="str">
        <f t="shared" si="19"/>
        <v>-</v>
      </c>
      <c r="AZ90" s="3" t="str">
        <f t="shared" si="20"/>
        <v>-</v>
      </c>
      <c r="BA90" s="3" t="str">
        <f t="shared" si="21"/>
        <v>-</v>
      </c>
      <c r="BB90" s="3" t="str">
        <f t="shared" si="22"/>
        <v>-</v>
      </c>
      <c r="BC90" s="1"/>
      <c r="BD90" s="3" t="str">
        <f t="shared" si="23"/>
        <v>-</v>
      </c>
      <c r="BE90" s="3" t="str">
        <f t="shared" si="24"/>
        <v>-</v>
      </c>
      <c r="BF90" s="3" t="str">
        <f t="shared" si="25"/>
        <v>-</v>
      </c>
      <c r="BG90" s="3" t="str">
        <f t="shared" si="26"/>
        <v>-</v>
      </c>
      <c r="BH90" s="1"/>
      <c r="BI90" s="3" t="str">
        <f t="shared" si="27"/>
        <v>-</v>
      </c>
      <c r="BJ90" s="3" t="str">
        <f t="shared" si="28"/>
        <v>-</v>
      </c>
      <c r="BK90" s="3" t="str">
        <f t="shared" si="29"/>
        <v>-</v>
      </c>
      <c r="BL90" s="3" t="str">
        <f t="shared" si="30"/>
        <v>-</v>
      </c>
      <c r="BM90" s="1"/>
      <c r="BN90" s="3" t="str">
        <f t="shared" si="31"/>
        <v>-</v>
      </c>
      <c r="BO90" s="3" t="str">
        <f t="shared" si="32"/>
        <v>-</v>
      </c>
      <c r="BP90" s="3" t="str">
        <f t="shared" si="33"/>
        <v>-</v>
      </c>
      <c r="BQ90" s="3" t="str">
        <f t="shared" si="34"/>
        <v>-</v>
      </c>
      <c r="BR90" s="1"/>
      <c r="BS90" s="3" t="str">
        <f t="shared" si="35"/>
        <v>-</v>
      </c>
      <c r="BT90" s="3" t="str">
        <f t="shared" si="36"/>
        <v>-</v>
      </c>
      <c r="BU90" s="3" t="str">
        <f t="shared" si="37"/>
        <v>-</v>
      </c>
      <c r="BV90" s="3" t="str">
        <f t="shared" si="38"/>
        <v>-</v>
      </c>
      <c r="BW90" s="1"/>
      <c r="BX90" s="3" t="str">
        <f t="shared" si="39"/>
        <v>-</v>
      </c>
      <c r="BY90" s="3" t="str">
        <f t="shared" si="40"/>
        <v>-</v>
      </c>
      <c r="BZ90" s="3" t="str">
        <f t="shared" si="41"/>
        <v>-</v>
      </c>
      <c r="CA90" s="3" t="str">
        <f t="shared" si="42"/>
        <v>-</v>
      </c>
    </row>
    <row r="91" spans="1:79">
      <c r="A91" s="21"/>
      <c r="B91" s="15"/>
      <c r="C91" s="3"/>
      <c r="D91" s="16"/>
      <c r="M91" s="74"/>
      <c r="N91" s="74"/>
      <c r="O91" s="113"/>
      <c r="P91" s="66"/>
      <c r="Q91" s="66"/>
      <c r="R91" s="8"/>
      <c r="S91" s="8"/>
      <c r="T91"/>
      <c r="U91"/>
      <c r="V91"/>
      <c r="W91"/>
      <c r="X91"/>
      <c r="Y91"/>
      <c r="Z91"/>
      <c r="AA91"/>
      <c r="AB91" s="52"/>
      <c r="AE91" s="3" t="str">
        <f t="shared" si="3"/>
        <v>-</v>
      </c>
      <c r="AF91" s="3" t="str">
        <f t="shared" si="4"/>
        <v>-</v>
      </c>
      <c r="AG91" s="3" t="str">
        <f t="shared" si="5"/>
        <v>-</v>
      </c>
      <c r="AH91" s="3" t="str">
        <f t="shared" si="6"/>
        <v>-</v>
      </c>
      <c r="AI91" s="3"/>
      <c r="AJ91" s="3" t="str">
        <f t="shared" si="7"/>
        <v>-</v>
      </c>
      <c r="AK91" s="3" t="str">
        <f t="shared" si="8"/>
        <v>-</v>
      </c>
      <c r="AL91" s="3" t="str">
        <f t="shared" si="9"/>
        <v>-</v>
      </c>
      <c r="AM91" s="3" t="str">
        <f t="shared" si="10"/>
        <v>-</v>
      </c>
      <c r="AN91" s="3"/>
      <c r="AO91" s="3" t="str">
        <f t="shared" si="11"/>
        <v>-</v>
      </c>
      <c r="AP91" s="3" t="str">
        <f t="shared" si="12"/>
        <v>-</v>
      </c>
      <c r="AQ91" s="3" t="str">
        <f t="shared" si="13"/>
        <v>-</v>
      </c>
      <c r="AR91" s="3" t="str">
        <f t="shared" si="14"/>
        <v>-</v>
      </c>
      <c r="AS91" s="1"/>
      <c r="AT91" s="3" t="str">
        <f t="shared" si="15"/>
        <v>-</v>
      </c>
      <c r="AU91" s="3" t="str">
        <f t="shared" si="16"/>
        <v>-</v>
      </c>
      <c r="AV91" s="3" t="str">
        <f t="shared" si="17"/>
        <v>-</v>
      </c>
      <c r="AW91" s="3" t="str">
        <f t="shared" si="18"/>
        <v>-</v>
      </c>
      <c r="AX91" s="1"/>
      <c r="AY91" s="3" t="str">
        <f t="shared" si="19"/>
        <v>-</v>
      </c>
      <c r="AZ91" s="3" t="str">
        <f t="shared" si="20"/>
        <v>-</v>
      </c>
      <c r="BA91" s="3" t="str">
        <f t="shared" si="21"/>
        <v>-</v>
      </c>
      <c r="BB91" s="3" t="str">
        <f t="shared" si="22"/>
        <v>-</v>
      </c>
      <c r="BC91" s="1"/>
      <c r="BD91" s="3" t="str">
        <f t="shared" si="23"/>
        <v>-</v>
      </c>
      <c r="BE91" s="3" t="str">
        <f t="shared" si="24"/>
        <v>-</v>
      </c>
      <c r="BF91" s="3" t="str">
        <f t="shared" si="25"/>
        <v>-</v>
      </c>
      <c r="BG91" s="3" t="str">
        <f t="shared" si="26"/>
        <v>-</v>
      </c>
      <c r="BH91" s="1"/>
      <c r="BI91" s="3" t="str">
        <f t="shared" si="27"/>
        <v>-</v>
      </c>
      <c r="BJ91" s="3" t="str">
        <f t="shared" si="28"/>
        <v>-</v>
      </c>
      <c r="BK91" s="3" t="str">
        <f t="shared" si="29"/>
        <v>-</v>
      </c>
      <c r="BL91" s="3" t="str">
        <f t="shared" si="30"/>
        <v>-</v>
      </c>
      <c r="BM91" s="1"/>
      <c r="BN91" s="3" t="str">
        <f t="shared" si="31"/>
        <v>-</v>
      </c>
      <c r="BO91" s="3" t="str">
        <f t="shared" si="32"/>
        <v>-</v>
      </c>
      <c r="BP91" s="3" t="str">
        <f t="shared" si="33"/>
        <v>-</v>
      </c>
      <c r="BQ91" s="3" t="str">
        <f t="shared" si="34"/>
        <v>-</v>
      </c>
      <c r="BR91" s="1"/>
      <c r="BS91" s="3" t="str">
        <f t="shared" si="35"/>
        <v>-</v>
      </c>
      <c r="BT91" s="3" t="str">
        <f t="shared" si="36"/>
        <v>-</v>
      </c>
      <c r="BU91" s="3" t="str">
        <f t="shared" si="37"/>
        <v>-</v>
      </c>
      <c r="BV91" s="3" t="str">
        <f t="shared" si="38"/>
        <v>-</v>
      </c>
      <c r="BW91" s="1"/>
      <c r="BX91" s="3" t="str">
        <f t="shared" si="39"/>
        <v>-</v>
      </c>
      <c r="BY91" s="3" t="str">
        <f t="shared" si="40"/>
        <v>-</v>
      </c>
      <c r="BZ91" s="3" t="str">
        <f t="shared" si="41"/>
        <v>-</v>
      </c>
      <c r="CA91" s="3" t="str">
        <f t="shared" si="42"/>
        <v>-</v>
      </c>
    </row>
    <row r="92" spans="1:79">
      <c r="A92" s="87">
        <v>135</v>
      </c>
      <c r="B92" s="119">
        <v>44653</v>
      </c>
      <c r="C92" s="120" t="s">
        <v>71</v>
      </c>
      <c r="D92" s="122">
        <v>0.41666666666666669</v>
      </c>
      <c r="E92" s="118">
        <v>5</v>
      </c>
      <c r="F92" s="96" t="s">
        <v>89</v>
      </c>
      <c r="G92" s="96" t="s">
        <v>46</v>
      </c>
      <c r="H92" s="71"/>
      <c r="I92" s="48"/>
      <c r="J92" s="67" t="s">
        <v>13</v>
      </c>
      <c r="K92" s="48"/>
      <c r="M92" s="74"/>
      <c r="N92" s="74"/>
      <c r="O92" s="113"/>
      <c r="P92" s="66"/>
      <c r="Q92" s="66"/>
      <c r="R92" s="8"/>
      <c r="S92" s="8"/>
      <c r="T92"/>
      <c r="U92"/>
      <c r="V92"/>
      <c r="W92"/>
      <c r="X92"/>
      <c r="Y92"/>
      <c r="Z92"/>
      <c r="AA92"/>
      <c r="AB92" s="52"/>
      <c r="AE92" s="3" t="str">
        <f t="shared" si="3"/>
        <v>-</v>
      </c>
      <c r="AF92" s="3" t="str">
        <f t="shared" si="4"/>
        <v>-</v>
      </c>
      <c r="AG92" s="3" t="str">
        <f t="shared" si="5"/>
        <v>-</v>
      </c>
      <c r="AH92" s="3" t="str">
        <f t="shared" si="6"/>
        <v>-</v>
      </c>
      <c r="AI92" s="3"/>
      <c r="AJ92" s="3" t="str">
        <f t="shared" si="7"/>
        <v>-</v>
      </c>
      <c r="AK92" s="3" t="str">
        <f t="shared" si="8"/>
        <v>-</v>
      </c>
      <c r="AL92" s="3" t="str">
        <f t="shared" si="9"/>
        <v>-</v>
      </c>
      <c r="AM92" s="3" t="str">
        <f t="shared" si="10"/>
        <v>-</v>
      </c>
      <c r="AN92" s="3"/>
      <c r="AO92" s="3" t="str">
        <f t="shared" si="11"/>
        <v>-</v>
      </c>
      <c r="AP92" s="3" t="str">
        <f t="shared" si="12"/>
        <v>-</v>
      </c>
      <c r="AQ92" s="3" t="str">
        <f t="shared" si="13"/>
        <v>-</v>
      </c>
      <c r="AR92" s="3" t="str">
        <f t="shared" si="14"/>
        <v>-</v>
      </c>
      <c r="AS92" s="1"/>
      <c r="AT92" s="3" t="str">
        <f t="shared" si="15"/>
        <v>-</v>
      </c>
      <c r="AU92" s="3" t="str">
        <f t="shared" si="16"/>
        <v>-</v>
      </c>
      <c r="AV92" s="3" t="str">
        <f t="shared" si="17"/>
        <v>-</v>
      </c>
      <c r="AW92" s="3" t="str">
        <f t="shared" si="18"/>
        <v>-</v>
      </c>
      <c r="AX92" s="1"/>
      <c r="AY92" s="3" t="str">
        <f t="shared" si="19"/>
        <v>-</v>
      </c>
      <c r="AZ92" s="3" t="str">
        <f t="shared" si="20"/>
        <v>-</v>
      </c>
      <c r="BA92" s="3" t="str">
        <f t="shared" si="21"/>
        <v>-</v>
      </c>
      <c r="BB92" s="3" t="str">
        <f t="shared" si="22"/>
        <v>-</v>
      </c>
      <c r="BC92" s="1"/>
      <c r="BD92" s="3" t="str">
        <f t="shared" si="23"/>
        <v>-</v>
      </c>
      <c r="BE92" s="3" t="str">
        <f t="shared" si="24"/>
        <v>-</v>
      </c>
      <c r="BF92" s="3" t="str">
        <f t="shared" si="25"/>
        <v>-</v>
      </c>
      <c r="BG92" s="3" t="str">
        <f t="shared" si="26"/>
        <v>-</v>
      </c>
      <c r="BH92" s="1"/>
      <c r="BI92" s="3" t="str">
        <f t="shared" si="27"/>
        <v>-</v>
      </c>
      <c r="BJ92" s="3" t="str">
        <f t="shared" si="28"/>
        <v>-</v>
      </c>
      <c r="BK92" s="3" t="str">
        <f t="shared" si="29"/>
        <v>-</v>
      </c>
      <c r="BL92" s="3" t="str">
        <f t="shared" si="30"/>
        <v>-</v>
      </c>
      <c r="BM92" s="1"/>
      <c r="BN92" s="3" t="str">
        <f t="shared" si="31"/>
        <v>-</v>
      </c>
      <c r="BO92" s="3" t="str">
        <f t="shared" si="32"/>
        <v>-</v>
      </c>
      <c r="BP92" s="3" t="str">
        <f t="shared" si="33"/>
        <v>-</v>
      </c>
      <c r="BQ92" s="3" t="str">
        <f t="shared" si="34"/>
        <v>-</v>
      </c>
      <c r="BR92" s="1"/>
      <c r="BS92" s="3" t="str">
        <f t="shared" si="35"/>
        <v>-</v>
      </c>
      <c r="BT92" s="3" t="str">
        <f t="shared" si="36"/>
        <v>-</v>
      </c>
      <c r="BU92" s="3" t="str">
        <f t="shared" si="37"/>
        <v>-</v>
      </c>
      <c r="BV92" s="3" t="str">
        <f t="shared" si="38"/>
        <v>-</v>
      </c>
      <c r="BW92" s="1"/>
      <c r="BX92" s="3" t="str">
        <f t="shared" si="39"/>
        <v>-</v>
      </c>
      <c r="BY92" s="3" t="str">
        <f t="shared" si="40"/>
        <v>-</v>
      </c>
      <c r="BZ92" s="3" t="str">
        <f t="shared" si="41"/>
        <v>-</v>
      </c>
      <c r="CA92" s="3" t="str">
        <f t="shared" si="42"/>
        <v>-</v>
      </c>
    </row>
    <row r="93" spans="1:79">
      <c r="A93" s="87">
        <v>136</v>
      </c>
      <c r="B93" s="86" t="s">
        <v>81</v>
      </c>
      <c r="C93" s="78"/>
      <c r="D93" s="122">
        <v>0.41666666666666669</v>
      </c>
      <c r="E93" s="118">
        <v>6</v>
      </c>
      <c r="F93" s="96" t="s">
        <v>88</v>
      </c>
      <c r="G93" s="96" t="s">
        <v>90</v>
      </c>
      <c r="H93" s="71"/>
      <c r="I93" s="48"/>
      <c r="J93" s="67" t="s">
        <v>13</v>
      </c>
      <c r="K93" s="48"/>
      <c r="M93" s="74"/>
      <c r="N93" s="74"/>
      <c r="O93" s="113"/>
      <c r="P93" s="66"/>
      <c r="Q93" s="66"/>
      <c r="R93" s="8"/>
      <c r="S93" s="8"/>
      <c r="T93"/>
      <c r="U93"/>
      <c r="V93"/>
      <c r="W93"/>
      <c r="X93"/>
      <c r="Y93"/>
      <c r="Z93"/>
      <c r="AA93"/>
      <c r="AB93" s="52"/>
      <c r="AE93" s="3" t="str">
        <f t="shared" si="3"/>
        <v>-</v>
      </c>
      <c r="AF93" s="3" t="str">
        <f t="shared" si="4"/>
        <v>-</v>
      </c>
      <c r="AG93" s="3" t="str">
        <f t="shared" si="5"/>
        <v>-</v>
      </c>
      <c r="AH93" s="3" t="str">
        <f t="shared" si="6"/>
        <v>-</v>
      </c>
      <c r="AI93" s="3"/>
      <c r="AJ93" s="3" t="str">
        <f t="shared" si="7"/>
        <v>-</v>
      </c>
      <c r="AK93" s="3" t="str">
        <f t="shared" si="8"/>
        <v>-</v>
      </c>
      <c r="AL93" s="3" t="str">
        <f t="shared" si="9"/>
        <v>-</v>
      </c>
      <c r="AM93" s="3" t="str">
        <f t="shared" si="10"/>
        <v>-</v>
      </c>
      <c r="AN93" s="3"/>
      <c r="AO93" s="3" t="str">
        <f t="shared" si="11"/>
        <v>-</v>
      </c>
      <c r="AP93" s="3" t="str">
        <f t="shared" si="12"/>
        <v>-</v>
      </c>
      <c r="AQ93" s="3" t="str">
        <f t="shared" si="13"/>
        <v>-</v>
      </c>
      <c r="AR93" s="3" t="str">
        <f t="shared" si="14"/>
        <v>-</v>
      </c>
      <c r="AS93" s="1"/>
      <c r="AT93" s="3" t="str">
        <f t="shared" si="15"/>
        <v>-</v>
      </c>
      <c r="AU93" s="3" t="str">
        <f t="shared" si="16"/>
        <v>-</v>
      </c>
      <c r="AV93" s="3" t="str">
        <f t="shared" si="17"/>
        <v>-</v>
      </c>
      <c r="AW93" s="3" t="str">
        <f t="shared" si="18"/>
        <v>-</v>
      </c>
      <c r="AX93" s="1"/>
      <c r="AY93" s="3" t="str">
        <f t="shared" si="19"/>
        <v>-</v>
      </c>
      <c r="AZ93" s="3" t="str">
        <f t="shared" si="20"/>
        <v>-</v>
      </c>
      <c r="BA93" s="3" t="str">
        <f t="shared" si="21"/>
        <v>-</v>
      </c>
      <c r="BB93" s="3" t="str">
        <f t="shared" si="22"/>
        <v>-</v>
      </c>
      <c r="BC93" s="1"/>
      <c r="BD93" s="3" t="str">
        <f t="shared" si="23"/>
        <v>-</v>
      </c>
      <c r="BE93" s="3" t="str">
        <f t="shared" si="24"/>
        <v>-</v>
      </c>
      <c r="BF93" s="3" t="str">
        <f t="shared" si="25"/>
        <v>-</v>
      </c>
      <c r="BG93" s="3" t="str">
        <f t="shared" si="26"/>
        <v>-</v>
      </c>
      <c r="BH93" s="1"/>
      <c r="BI93" s="3" t="str">
        <f t="shared" si="27"/>
        <v>-</v>
      </c>
      <c r="BJ93" s="3" t="str">
        <f t="shared" si="28"/>
        <v>-</v>
      </c>
      <c r="BK93" s="3" t="str">
        <f t="shared" si="29"/>
        <v>-</v>
      </c>
      <c r="BL93" s="3" t="str">
        <f t="shared" si="30"/>
        <v>-</v>
      </c>
      <c r="BM93" s="1"/>
      <c r="BN93" s="3" t="str">
        <f t="shared" si="31"/>
        <v>-</v>
      </c>
      <c r="BO93" s="3" t="str">
        <f t="shared" si="32"/>
        <v>-</v>
      </c>
      <c r="BP93" s="3" t="str">
        <f t="shared" si="33"/>
        <v>-</v>
      </c>
      <c r="BQ93" s="3" t="str">
        <f t="shared" si="34"/>
        <v>-</v>
      </c>
      <c r="BR93" s="1"/>
      <c r="BS93" s="3" t="str">
        <f t="shared" si="35"/>
        <v>-</v>
      </c>
      <c r="BT93" s="3" t="str">
        <f t="shared" si="36"/>
        <v>-</v>
      </c>
      <c r="BU93" s="3" t="str">
        <f t="shared" si="37"/>
        <v>-</v>
      </c>
      <c r="BV93" s="3" t="str">
        <f t="shared" si="38"/>
        <v>-</v>
      </c>
      <c r="BW93" s="1"/>
      <c r="BX93" s="3" t="str">
        <f t="shared" si="39"/>
        <v>-</v>
      </c>
      <c r="BY93" s="3" t="str">
        <f t="shared" si="40"/>
        <v>-</v>
      </c>
      <c r="BZ93" s="3" t="str">
        <f t="shared" si="41"/>
        <v>-</v>
      </c>
      <c r="CA93" s="3" t="str">
        <f t="shared" si="42"/>
        <v>-</v>
      </c>
    </row>
    <row r="94" spans="1:79">
      <c r="A94" s="87">
        <v>137</v>
      </c>
      <c r="B94" s="15"/>
      <c r="C94" s="78"/>
      <c r="D94" s="122">
        <v>0.5</v>
      </c>
      <c r="E94" s="118">
        <v>5</v>
      </c>
      <c r="F94" s="96" t="s">
        <v>89</v>
      </c>
      <c r="G94" s="96" t="s">
        <v>90</v>
      </c>
      <c r="H94" s="71"/>
      <c r="I94" s="48"/>
      <c r="J94" s="67" t="s">
        <v>13</v>
      </c>
      <c r="K94" s="48"/>
      <c r="M94" s="74"/>
      <c r="N94" s="74"/>
      <c r="O94" s="113"/>
      <c r="P94" s="66"/>
      <c r="Q94" s="66"/>
      <c r="R94" s="8"/>
      <c r="S94" s="8"/>
      <c r="T94"/>
      <c r="U94"/>
      <c r="V94"/>
      <c r="W94"/>
      <c r="X94"/>
      <c r="Y94"/>
      <c r="Z94"/>
      <c r="AA94"/>
      <c r="AB94" s="52"/>
      <c r="AE94" s="3" t="str">
        <f t="shared" si="3"/>
        <v>-</v>
      </c>
      <c r="AF94" s="3" t="str">
        <f t="shared" si="4"/>
        <v>-</v>
      </c>
      <c r="AG94" s="3" t="str">
        <f t="shared" si="5"/>
        <v>-</v>
      </c>
      <c r="AH94" s="3" t="str">
        <f t="shared" si="6"/>
        <v>-</v>
      </c>
      <c r="AI94" s="3"/>
      <c r="AJ94" s="3" t="str">
        <f t="shared" si="7"/>
        <v>-</v>
      </c>
      <c r="AK94" s="3" t="str">
        <f t="shared" si="8"/>
        <v>-</v>
      </c>
      <c r="AL94" s="3" t="str">
        <f t="shared" si="9"/>
        <v>-</v>
      </c>
      <c r="AM94" s="3" t="str">
        <f t="shared" si="10"/>
        <v>-</v>
      </c>
      <c r="AN94" s="3"/>
      <c r="AO94" s="3" t="str">
        <f t="shared" si="11"/>
        <v>-</v>
      </c>
      <c r="AP94" s="3" t="str">
        <f t="shared" si="12"/>
        <v>-</v>
      </c>
      <c r="AQ94" s="3" t="str">
        <f t="shared" si="13"/>
        <v>-</v>
      </c>
      <c r="AR94" s="3" t="str">
        <f t="shared" si="14"/>
        <v>-</v>
      </c>
      <c r="AS94" s="1"/>
      <c r="AT94" s="3" t="str">
        <f t="shared" si="15"/>
        <v>-</v>
      </c>
      <c r="AU94" s="3" t="str">
        <f t="shared" si="16"/>
        <v>-</v>
      </c>
      <c r="AV94" s="3" t="str">
        <f t="shared" si="17"/>
        <v>-</v>
      </c>
      <c r="AW94" s="3" t="str">
        <f t="shared" si="18"/>
        <v>-</v>
      </c>
      <c r="AX94" s="1"/>
      <c r="AY94" s="3" t="str">
        <f t="shared" si="19"/>
        <v>-</v>
      </c>
      <c r="AZ94" s="3" t="str">
        <f t="shared" si="20"/>
        <v>-</v>
      </c>
      <c r="BA94" s="3" t="str">
        <f t="shared" si="21"/>
        <v>-</v>
      </c>
      <c r="BB94" s="3" t="str">
        <f t="shared" si="22"/>
        <v>-</v>
      </c>
      <c r="BC94" s="1"/>
      <c r="BD94" s="3" t="str">
        <f t="shared" si="23"/>
        <v>-</v>
      </c>
      <c r="BE94" s="3" t="str">
        <f t="shared" si="24"/>
        <v>-</v>
      </c>
      <c r="BF94" s="3" t="str">
        <f t="shared" si="25"/>
        <v>-</v>
      </c>
      <c r="BG94" s="3" t="str">
        <f t="shared" si="26"/>
        <v>-</v>
      </c>
      <c r="BH94" s="1"/>
      <c r="BI94" s="3" t="str">
        <f t="shared" si="27"/>
        <v>-</v>
      </c>
      <c r="BJ94" s="3" t="str">
        <f t="shared" si="28"/>
        <v>-</v>
      </c>
      <c r="BK94" s="3" t="str">
        <f t="shared" si="29"/>
        <v>-</v>
      </c>
      <c r="BL94" s="3" t="str">
        <f t="shared" si="30"/>
        <v>-</v>
      </c>
      <c r="BM94" s="1"/>
      <c r="BN94" s="3" t="str">
        <f t="shared" si="31"/>
        <v>-</v>
      </c>
      <c r="BO94" s="3" t="str">
        <f t="shared" si="32"/>
        <v>-</v>
      </c>
      <c r="BP94" s="3" t="str">
        <f t="shared" si="33"/>
        <v>-</v>
      </c>
      <c r="BQ94" s="3" t="str">
        <f t="shared" si="34"/>
        <v>-</v>
      </c>
      <c r="BR94" s="1"/>
      <c r="BS94" s="3" t="str">
        <f t="shared" si="35"/>
        <v>-</v>
      </c>
      <c r="BT94" s="3" t="str">
        <f t="shared" si="36"/>
        <v>-</v>
      </c>
      <c r="BU94" s="3" t="str">
        <f t="shared" si="37"/>
        <v>-</v>
      </c>
      <c r="BV94" s="3" t="str">
        <f t="shared" si="38"/>
        <v>-</v>
      </c>
      <c r="BW94" s="1"/>
      <c r="BX94" s="3" t="str">
        <f t="shared" si="39"/>
        <v>-</v>
      </c>
      <c r="BY94" s="3" t="str">
        <f t="shared" si="40"/>
        <v>-</v>
      </c>
      <c r="BZ94" s="3" t="str">
        <f t="shared" si="41"/>
        <v>-</v>
      </c>
      <c r="CA94" s="3" t="str">
        <f t="shared" si="42"/>
        <v>-</v>
      </c>
    </row>
    <row r="95" spans="1:79">
      <c r="A95" s="87">
        <v>138</v>
      </c>
      <c r="B95" s="15"/>
      <c r="C95" s="8"/>
      <c r="D95" s="122">
        <v>0.5</v>
      </c>
      <c r="E95" s="118">
        <v>6</v>
      </c>
      <c r="F95" s="96" t="s">
        <v>46</v>
      </c>
      <c r="G95" s="96" t="s">
        <v>88</v>
      </c>
      <c r="H95" s="71"/>
      <c r="I95" s="48"/>
      <c r="J95" s="67" t="s">
        <v>13</v>
      </c>
      <c r="K95" s="48"/>
      <c r="M95" s="74"/>
      <c r="N95" s="74"/>
      <c r="O95" s="113"/>
      <c r="P95" s="66"/>
      <c r="Q95" s="66"/>
      <c r="R95" s="8"/>
      <c r="S95" s="8"/>
      <c r="T95"/>
      <c r="U95"/>
      <c r="V95"/>
      <c r="W95"/>
      <c r="X95"/>
      <c r="Y95"/>
      <c r="Z95"/>
      <c r="AA95"/>
      <c r="AB95" s="52"/>
      <c r="AE95" s="3" t="str">
        <f t="shared" si="3"/>
        <v>-</v>
      </c>
      <c r="AF95" s="3" t="str">
        <f t="shared" si="4"/>
        <v>-</v>
      </c>
      <c r="AG95" s="3" t="str">
        <f t="shared" si="5"/>
        <v>-</v>
      </c>
      <c r="AH95" s="3" t="str">
        <f t="shared" si="6"/>
        <v>-</v>
      </c>
      <c r="AI95" s="3"/>
      <c r="AJ95" s="3" t="str">
        <f t="shared" si="7"/>
        <v>-</v>
      </c>
      <c r="AK95" s="3" t="str">
        <f t="shared" si="8"/>
        <v>-</v>
      </c>
      <c r="AL95" s="3" t="str">
        <f t="shared" si="9"/>
        <v>-</v>
      </c>
      <c r="AM95" s="3" t="str">
        <f t="shared" si="10"/>
        <v>-</v>
      </c>
      <c r="AN95" s="3"/>
      <c r="AO95" s="3" t="str">
        <f t="shared" si="11"/>
        <v>-</v>
      </c>
      <c r="AP95" s="3" t="str">
        <f t="shared" si="12"/>
        <v>-</v>
      </c>
      <c r="AQ95" s="3" t="str">
        <f t="shared" si="13"/>
        <v>-</v>
      </c>
      <c r="AR95" s="3" t="str">
        <f t="shared" si="14"/>
        <v>-</v>
      </c>
      <c r="AS95" s="1"/>
      <c r="AT95" s="3" t="str">
        <f t="shared" si="15"/>
        <v>-</v>
      </c>
      <c r="AU95" s="3" t="str">
        <f t="shared" si="16"/>
        <v>-</v>
      </c>
      <c r="AV95" s="3" t="str">
        <f t="shared" si="17"/>
        <v>-</v>
      </c>
      <c r="AW95" s="3" t="str">
        <f t="shared" si="18"/>
        <v>-</v>
      </c>
      <c r="AX95" s="1"/>
      <c r="AY95" s="3" t="str">
        <f t="shared" si="19"/>
        <v>-</v>
      </c>
      <c r="AZ95" s="3" t="str">
        <f t="shared" si="20"/>
        <v>-</v>
      </c>
      <c r="BA95" s="3" t="str">
        <f t="shared" si="21"/>
        <v>-</v>
      </c>
      <c r="BB95" s="3" t="str">
        <f t="shared" si="22"/>
        <v>-</v>
      </c>
      <c r="BC95" s="1"/>
      <c r="BD95" s="3" t="str">
        <f t="shared" si="23"/>
        <v>-</v>
      </c>
      <c r="BE95" s="3" t="str">
        <f t="shared" si="24"/>
        <v>-</v>
      </c>
      <c r="BF95" s="3" t="str">
        <f t="shared" si="25"/>
        <v>-</v>
      </c>
      <c r="BG95" s="3" t="str">
        <f t="shared" si="26"/>
        <v>-</v>
      </c>
      <c r="BH95" s="1"/>
      <c r="BI95" s="3" t="str">
        <f t="shared" si="27"/>
        <v>-</v>
      </c>
      <c r="BJ95" s="3" t="str">
        <f t="shared" si="28"/>
        <v>-</v>
      </c>
      <c r="BK95" s="3" t="str">
        <f t="shared" si="29"/>
        <v>-</v>
      </c>
      <c r="BL95" s="3" t="str">
        <f t="shared" si="30"/>
        <v>-</v>
      </c>
      <c r="BM95" s="1"/>
      <c r="BN95" s="3" t="str">
        <f t="shared" si="31"/>
        <v>-</v>
      </c>
      <c r="BO95" s="3" t="str">
        <f t="shared" si="32"/>
        <v>-</v>
      </c>
      <c r="BP95" s="3" t="str">
        <f t="shared" si="33"/>
        <v>-</v>
      </c>
      <c r="BQ95" s="3" t="str">
        <f t="shared" si="34"/>
        <v>-</v>
      </c>
      <c r="BR95" s="1"/>
      <c r="BS95" s="3" t="str">
        <f t="shared" si="35"/>
        <v>-</v>
      </c>
      <c r="BT95" s="3" t="str">
        <f t="shared" si="36"/>
        <v>-</v>
      </c>
      <c r="BU95" s="3" t="str">
        <f t="shared" si="37"/>
        <v>-</v>
      </c>
      <c r="BV95" s="3" t="str">
        <f t="shared" si="38"/>
        <v>-</v>
      </c>
      <c r="BW95" s="1"/>
      <c r="BX95" s="3" t="str">
        <f t="shared" si="39"/>
        <v>-</v>
      </c>
      <c r="BY95" s="3" t="str">
        <f t="shared" si="40"/>
        <v>-</v>
      </c>
      <c r="BZ95" s="3" t="str">
        <f t="shared" si="41"/>
        <v>-</v>
      </c>
      <c r="CA95" s="3" t="str">
        <f t="shared" si="42"/>
        <v>-</v>
      </c>
    </row>
    <row r="96" spans="1:79">
      <c r="A96" s="87">
        <v>139</v>
      </c>
      <c r="B96" s="119" t="s">
        <v>115</v>
      </c>
      <c r="C96" s="120" t="s">
        <v>94</v>
      </c>
      <c r="D96" s="118" t="s">
        <v>128</v>
      </c>
      <c r="E96" s="118" t="s">
        <v>128</v>
      </c>
      <c r="F96" s="96" t="s">
        <v>43</v>
      </c>
      <c r="G96" s="96" t="s">
        <v>69</v>
      </c>
      <c r="H96" s="112"/>
      <c r="I96" s="48"/>
      <c r="J96" s="67" t="s">
        <v>13</v>
      </c>
      <c r="K96" s="48"/>
      <c r="M96" s="74"/>
      <c r="N96" s="74"/>
      <c r="O96" s="113"/>
      <c r="P96" s="66"/>
      <c r="Q96" s="66"/>
      <c r="R96" s="8"/>
      <c r="S96" s="8"/>
      <c r="T96"/>
      <c r="U96"/>
      <c r="V96"/>
      <c r="W96"/>
      <c r="X96"/>
      <c r="Y96"/>
      <c r="Z96"/>
      <c r="AA96"/>
      <c r="AB96" s="52"/>
      <c r="AE96" s="3" t="str">
        <f t="shared" si="3"/>
        <v>-</v>
      </c>
      <c r="AF96" s="3" t="str">
        <f t="shared" si="4"/>
        <v>-</v>
      </c>
      <c r="AG96" s="3" t="str">
        <f t="shared" si="5"/>
        <v>-</v>
      </c>
      <c r="AH96" s="3" t="str">
        <f t="shared" si="6"/>
        <v>-</v>
      </c>
      <c r="AI96" s="3"/>
      <c r="AJ96" s="3" t="str">
        <f t="shared" si="7"/>
        <v>-</v>
      </c>
      <c r="AK96" s="3" t="str">
        <f t="shared" si="8"/>
        <v>-</v>
      </c>
      <c r="AL96" s="3" t="str">
        <f t="shared" si="9"/>
        <v>-</v>
      </c>
      <c r="AM96" s="3" t="str">
        <f t="shared" si="10"/>
        <v>-</v>
      </c>
      <c r="AN96" s="3"/>
      <c r="AO96" s="3" t="str">
        <f t="shared" si="11"/>
        <v>-</v>
      </c>
      <c r="AP96" s="3" t="str">
        <f t="shared" si="12"/>
        <v>-</v>
      </c>
      <c r="AQ96" s="3" t="str">
        <f t="shared" si="13"/>
        <v>-</v>
      </c>
      <c r="AR96" s="3" t="str">
        <f t="shared" si="14"/>
        <v>-</v>
      </c>
      <c r="AS96" s="1"/>
      <c r="AT96" s="3" t="str">
        <f t="shared" si="15"/>
        <v>-</v>
      </c>
      <c r="AU96" s="3" t="str">
        <f t="shared" si="16"/>
        <v>-</v>
      </c>
      <c r="AV96" s="3" t="str">
        <f t="shared" si="17"/>
        <v>-</v>
      </c>
      <c r="AW96" s="3" t="str">
        <f t="shared" si="18"/>
        <v>-</v>
      </c>
      <c r="AX96" s="1"/>
      <c r="AY96" s="3" t="str">
        <f t="shared" si="19"/>
        <v>-</v>
      </c>
      <c r="AZ96" s="3" t="str">
        <f t="shared" si="20"/>
        <v>-</v>
      </c>
      <c r="BA96" s="3" t="str">
        <f t="shared" si="21"/>
        <v>-</v>
      </c>
      <c r="BB96" s="3" t="str">
        <f t="shared" si="22"/>
        <v>-</v>
      </c>
      <c r="BC96" s="1"/>
      <c r="BD96" s="3" t="str">
        <f t="shared" si="23"/>
        <v>-</v>
      </c>
      <c r="BE96" s="3" t="str">
        <f t="shared" si="24"/>
        <v>-</v>
      </c>
      <c r="BF96" s="3" t="str">
        <f t="shared" si="25"/>
        <v>-</v>
      </c>
      <c r="BG96" s="3" t="str">
        <f t="shared" si="26"/>
        <v>-</v>
      </c>
      <c r="BH96" s="1"/>
      <c r="BI96" s="3" t="str">
        <f t="shared" si="27"/>
        <v>-</v>
      </c>
      <c r="BJ96" s="3" t="str">
        <f t="shared" si="28"/>
        <v>-</v>
      </c>
      <c r="BK96" s="3" t="str">
        <f t="shared" si="29"/>
        <v>-</v>
      </c>
      <c r="BL96" s="3" t="str">
        <f t="shared" si="30"/>
        <v>-</v>
      </c>
      <c r="BM96" s="1"/>
      <c r="BN96" s="3" t="str">
        <f t="shared" si="31"/>
        <v>-</v>
      </c>
      <c r="BO96" s="3" t="str">
        <f t="shared" si="32"/>
        <v>-</v>
      </c>
      <c r="BP96" s="3" t="str">
        <f t="shared" si="33"/>
        <v>-</v>
      </c>
      <c r="BQ96" s="3" t="str">
        <f t="shared" si="34"/>
        <v>-</v>
      </c>
      <c r="BR96" s="1"/>
      <c r="BS96" s="3" t="str">
        <f t="shared" si="35"/>
        <v>-</v>
      </c>
      <c r="BT96" s="3" t="str">
        <f t="shared" si="36"/>
        <v>-</v>
      </c>
      <c r="BU96" s="3" t="str">
        <f t="shared" si="37"/>
        <v>-</v>
      </c>
      <c r="BV96" s="3" t="str">
        <f t="shared" si="38"/>
        <v>-</v>
      </c>
      <c r="BW96" s="1"/>
      <c r="BX96" s="3" t="str">
        <f t="shared" si="39"/>
        <v>-</v>
      </c>
      <c r="BY96" s="3" t="str">
        <f t="shared" si="40"/>
        <v>-</v>
      </c>
      <c r="BZ96" s="3" t="str">
        <f t="shared" si="41"/>
        <v>-</v>
      </c>
      <c r="CA96" s="3" t="str">
        <f t="shared" si="42"/>
        <v>-</v>
      </c>
    </row>
    <row r="97" spans="1:79">
      <c r="A97" s="87">
        <v>140</v>
      </c>
      <c r="B97" s="86" t="s">
        <v>116</v>
      </c>
      <c r="C97" s="120" t="s">
        <v>94</v>
      </c>
      <c r="D97" s="118" t="s">
        <v>128</v>
      </c>
      <c r="E97" s="118" t="s">
        <v>128</v>
      </c>
      <c r="F97" s="96" t="s">
        <v>49</v>
      </c>
      <c r="G97" s="96" t="s">
        <v>31</v>
      </c>
      <c r="H97" s="112"/>
      <c r="I97" s="51"/>
      <c r="J97" s="67" t="s">
        <v>13</v>
      </c>
      <c r="K97" s="51"/>
      <c r="M97" s="74"/>
      <c r="N97" s="74"/>
      <c r="O97" s="113"/>
      <c r="P97" s="66"/>
      <c r="Q97" s="66"/>
      <c r="R97" s="8"/>
      <c r="S97" s="8"/>
      <c r="T97"/>
      <c r="U97"/>
      <c r="V97"/>
      <c r="W97"/>
      <c r="X97"/>
      <c r="Y97"/>
      <c r="Z97"/>
      <c r="AA97"/>
      <c r="AB97" s="52"/>
      <c r="AE97" s="3" t="str">
        <f t="shared" si="3"/>
        <v>-</v>
      </c>
      <c r="AF97" s="3" t="str">
        <f t="shared" si="4"/>
        <v>-</v>
      </c>
      <c r="AG97" s="3" t="str">
        <f t="shared" si="5"/>
        <v>-</v>
      </c>
      <c r="AH97" s="3" t="str">
        <f t="shared" si="6"/>
        <v>-</v>
      </c>
      <c r="AI97" s="3"/>
      <c r="AJ97" s="3" t="str">
        <f t="shared" si="7"/>
        <v>-</v>
      </c>
      <c r="AK97" s="3" t="str">
        <f t="shared" si="8"/>
        <v>-</v>
      </c>
      <c r="AL97" s="3" t="str">
        <f t="shared" si="9"/>
        <v>-</v>
      </c>
      <c r="AM97" s="3" t="str">
        <f t="shared" si="10"/>
        <v>-</v>
      </c>
      <c r="AN97" s="3"/>
      <c r="AO97" s="3" t="str">
        <f t="shared" si="11"/>
        <v>-</v>
      </c>
      <c r="AP97" s="3" t="str">
        <f t="shared" si="12"/>
        <v>-</v>
      </c>
      <c r="AQ97" s="3" t="str">
        <f t="shared" si="13"/>
        <v>-</v>
      </c>
      <c r="AR97" s="3" t="str">
        <f t="shared" si="14"/>
        <v>-</v>
      </c>
      <c r="AS97" s="1"/>
      <c r="AT97" s="3" t="str">
        <f t="shared" si="15"/>
        <v>-</v>
      </c>
      <c r="AU97" s="3" t="str">
        <f t="shared" si="16"/>
        <v>-</v>
      </c>
      <c r="AV97" s="3" t="str">
        <f t="shared" si="17"/>
        <v>-</v>
      </c>
      <c r="AW97" s="3" t="str">
        <f t="shared" si="18"/>
        <v>-</v>
      </c>
      <c r="AX97" s="1"/>
      <c r="AY97" s="3" t="str">
        <f t="shared" si="19"/>
        <v>-</v>
      </c>
      <c r="AZ97" s="3" t="str">
        <f t="shared" si="20"/>
        <v>-</v>
      </c>
      <c r="BA97" s="3" t="str">
        <f t="shared" si="21"/>
        <v>-</v>
      </c>
      <c r="BB97" s="3" t="str">
        <f t="shared" si="22"/>
        <v>-</v>
      </c>
      <c r="BC97" s="1"/>
      <c r="BD97" s="3" t="str">
        <f t="shared" si="23"/>
        <v>-</v>
      </c>
      <c r="BE97" s="3" t="str">
        <f t="shared" si="24"/>
        <v>-</v>
      </c>
      <c r="BF97" s="3" t="str">
        <f t="shared" si="25"/>
        <v>-</v>
      </c>
      <c r="BG97" s="3" t="str">
        <f t="shared" si="26"/>
        <v>-</v>
      </c>
      <c r="BH97" s="1"/>
      <c r="BI97" s="3" t="str">
        <f t="shared" si="27"/>
        <v>-</v>
      </c>
      <c r="BJ97" s="3" t="str">
        <f t="shared" si="28"/>
        <v>-</v>
      </c>
      <c r="BK97" s="3" t="str">
        <f t="shared" si="29"/>
        <v>-</v>
      </c>
      <c r="BL97" s="3" t="str">
        <f t="shared" si="30"/>
        <v>-</v>
      </c>
      <c r="BM97" s="1"/>
      <c r="BN97" s="3" t="str">
        <f t="shared" si="31"/>
        <v>-</v>
      </c>
      <c r="BO97" s="3" t="str">
        <f t="shared" si="32"/>
        <v>-</v>
      </c>
      <c r="BP97" s="3" t="str">
        <f t="shared" si="33"/>
        <v>-</v>
      </c>
      <c r="BQ97" s="3" t="str">
        <f t="shared" si="34"/>
        <v>-</v>
      </c>
      <c r="BR97" s="1"/>
      <c r="BS97" s="3" t="str">
        <f t="shared" si="35"/>
        <v>-</v>
      </c>
      <c r="BT97" s="3" t="str">
        <f t="shared" si="36"/>
        <v>-</v>
      </c>
      <c r="BU97" s="3" t="str">
        <f t="shared" si="37"/>
        <v>-</v>
      </c>
      <c r="BV97" s="3" t="str">
        <f t="shared" si="38"/>
        <v>-</v>
      </c>
      <c r="BW97" s="1"/>
      <c r="BX97" s="3" t="str">
        <f t="shared" si="39"/>
        <v>-</v>
      </c>
      <c r="BY97" s="3" t="str">
        <f t="shared" si="40"/>
        <v>-</v>
      </c>
      <c r="BZ97" s="3" t="str">
        <f t="shared" si="41"/>
        <v>-</v>
      </c>
      <c r="CA97" s="3" t="str">
        <f t="shared" si="42"/>
        <v>-</v>
      </c>
    </row>
    <row r="98" spans="1:79">
      <c r="A98" s="87">
        <v>141</v>
      </c>
      <c r="B98" s="86">
        <v>44653</v>
      </c>
      <c r="C98" s="120" t="s">
        <v>91</v>
      </c>
      <c r="D98" s="118" t="s">
        <v>128</v>
      </c>
      <c r="E98" s="118" t="s">
        <v>128</v>
      </c>
      <c r="F98" s="96" t="s">
        <v>68</v>
      </c>
      <c r="G98" s="96" t="s">
        <v>70</v>
      </c>
      <c r="H98" s="112"/>
      <c r="I98" s="48"/>
      <c r="J98" s="67" t="s">
        <v>13</v>
      </c>
      <c r="K98" s="48"/>
      <c r="M98" s="74"/>
      <c r="N98" s="74"/>
      <c r="O98" s="113"/>
      <c r="P98" s="66"/>
      <c r="Q98" s="66"/>
      <c r="R98" s="8"/>
      <c r="S98" s="8"/>
      <c r="T98"/>
      <c r="U98"/>
      <c r="V98"/>
      <c r="W98"/>
      <c r="X98"/>
      <c r="Y98"/>
      <c r="Z98"/>
      <c r="AA98"/>
      <c r="AB98" s="52"/>
      <c r="AE98" s="3" t="str">
        <f t="shared" si="3"/>
        <v>-</v>
      </c>
      <c r="AF98" s="3" t="str">
        <f t="shared" si="4"/>
        <v>-</v>
      </c>
      <c r="AG98" s="3" t="str">
        <f t="shared" si="5"/>
        <v>-</v>
      </c>
      <c r="AH98" s="3" t="str">
        <f t="shared" si="6"/>
        <v>-</v>
      </c>
      <c r="AI98" s="3"/>
      <c r="AJ98" s="3" t="str">
        <f t="shared" si="7"/>
        <v>-</v>
      </c>
      <c r="AK98" s="3" t="str">
        <f t="shared" si="8"/>
        <v>-</v>
      </c>
      <c r="AL98" s="3" t="str">
        <f t="shared" si="9"/>
        <v>-</v>
      </c>
      <c r="AM98" s="3" t="str">
        <f t="shared" si="10"/>
        <v>-</v>
      </c>
      <c r="AN98" s="3"/>
      <c r="AO98" s="3" t="str">
        <f t="shared" si="11"/>
        <v>-</v>
      </c>
      <c r="AP98" s="3" t="str">
        <f t="shared" si="12"/>
        <v>-</v>
      </c>
      <c r="AQ98" s="3" t="str">
        <f t="shared" si="13"/>
        <v>-</v>
      </c>
      <c r="AR98" s="3" t="str">
        <f t="shared" si="14"/>
        <v>-</v>
      </c>
      <c r="AS98" s="1"/>
      <c r="AT98" s="3" t="str">
        <f t="shared" si="15"/>
        <v>-</v>
      </c>
      <c r="AU98" s="3" t="str">
        <f t="shared" si="16"/>
        <v>-</v>
      </c>
      <c r="AV98" s="3" t="str">
        <f t="shared" si="17"/>
        <v>-</v>
      </c>
      <c r="AW98" s="3" t="str">
        <f t="shared" si="18"/>
        <v>-</v>
      </c>
      <c r="AX98" s="1"/>
      <c r="AY98" s="3" t="str">
        <f t="shared" si="19"/>
        <v>-</v>
      </c>
      <c r="AZ98" s="3" t="str">
        <f t="shared" si="20"/>
        <v>-</v>
      </c>
      <c r="BA98" s="3" t="str">
        <f t="shared" si="21"/>
        <v>-</v>
      </c>
      <c r="BB98" s="3" t="str">
        <f t="shared" si="22"/>
        <v>-</v>
      </c>
      <c r="BC98" s="1"/>
      <c r="BD98" s="3" t="str">
        <f t="shared" si="23"/>
        <v>-</v>
      </c>
      <c r="BE98" s="3" t="str">
        <f t="shared" si="24"/>
        <v>-</v>
      </c>
      <c r="BF98" s="3" t="str">
        <f t="shared" si="25"/>
        <v>-</v>
      </c>
      <c r="BG98" s="3" t="str">
        <f t="shared" si="26"/>
        <v>-</v>
      </c>
      <c r="BH98" s="1"/>
      <c r="BI98" s="3" t="str">
        <f t="shared" si="27"/>
        <v>-</v>
      </c>
      <c r="BJ98" s="3" t="str">
        <f t="shared" si="28"/>
        <v>-</v>
      </c>
      <c r="BK98" s="3" t="str">
        <f t="shared" si="29"/>
        <v>-</v>
      </c>
      <c r="BL98" s="3" t="str">
        <f t="shared" si="30"/>
        <v>-</v>
      </c>
      <c r="BM98" s="1"/>
      <c r="BN98" s="3" t="str">
        <f t="shared" si="31"/>
        <v>-</v>
      </c>
      <c r="BO98" s="3" t="str">
        <f t="shared" si="32"/>
        <v>-</v>
      </c>
      <c r="BP98" s="3" t="str">
        <f t="shared" si="33"/>
        <v>-</v>
      </c>
      <c r="BQ98" s="3" t="str">
        <f t="shared" si="34"/>
        <v>-</v>
      </c>
      <c r="BR98" s="1"/>
      <c r="BS98" s="3" t="str">
        <f t="shared" si="35"/>
        <v>-</v>
      </c>
      <c r="BT98" s="3" t="str">
        <f t="shared" si="36"/>
        <v>-</v>
      </c>
      <c r="BU98" s="3" t="str">
        <f t="shared" si="37"/>
        <v>-</v>
      </c>
      <c r="BV98" s="3" t="str">
        <f t="shared" si="38"/>
        <v>-</v>
      </c>
      <c r="BW98" s="1"/>
      <c r="BX98" s="3" t="str">
        <f t="shared" si="39"/>
        <v>-</v>
      </c>
      <c r="BY98" s="3" t="str">
        <f t="shared" si="40"/>
        <v>-</v>
      </c>
      <c r="BZ98" s="3" t="str">
        <f t="shared" si="41"/>
        <v>-</v>
      </c>
      <c r="CA98" s="3" t="str">
        <f t="shared" si="42"/>
        <v>-</v>
      </c>
    </row>
    <row r="99" spans="1:79">
      <c r="A99" s="87">
        <v>142</v>
      </c>
      <c r="B99" s="86" t="s">
        <v>81</v>
      </c>
      <c r="C99" s="120" t="s">
        <v>94</v>
      </c>
      <c r="D99" s="118" t="s">
        <v>128</v>
      </c>
      <c r="E99" s="118" t="s">
        <v>128</v>
      </c>
      <c r="F99" s="96" t="s">
        <v>70</v>
      </c>
      <c r="G99" s="96" t="s">
        <v>43</v>
      </c>
      <c r="H99" s="112"/>
      <c r="I99" s="48"/>
      <c r="J99" s="67" t="s">
        <v>13</v>
      </c>
      <c r="K99" s="48"/>
      <c r="R99" s="8"/>
      <c r="S99" s="8"/>
      <c r="T99"/>
      <c r="U99"/>
      <c r="V99"/>
      <c r="W99"/>
      <c r="X99"/>
      <c r="Y99"/>
      <c r="Z99"/>
      <c r="AA99"/>
      <c r="AB99" s="52"/>
      <c r="AE99" s="3" t="str">
        <f t="shared" si="3"/>
        <v>-</v>
      </c>
      <c r="AF99" s="3" t="str">
        <f t="shared" si="4"/>
        <v>-</v>
      </c>
      <c r="AG99" s="3" t="str">
        <f t="shared" si="5"/>
        <v>-</v>
      </c>
      <c r="AH99" s="3" t="str">
        <f t="shared" si="6"/>
        <v>-</v>
      </c>
      <c r="AI99" s="3"/>
      <c r="AJ99" s="3" t="str">
        <f t="shared" si="7"/>
        <v>-</v>
      </c>
      <c r="AK99" s="3" t="str">
        <f t="shared" si="8"/>
        <v>-</v>
      </c>
      <c r="AL99" s="3" t="str">
        <f t="shared" si="9"/>
        <v>-</v>
      </c>
      <c r="AM99" s="3" t="str">
        <f t="shared" si="10"/>
        <v>-</v>
      </c>
      <c r="AN99" s="3"/>
      <c r="AO99" s="3" t="str">
        <f t="shared" si="11"/>
        <v>-</v>
      </c>
      <c r="AP99" s="3" t="str">
        <f t="shared" si="12"/>
        <v>-</v>
      </c>
      <c r="AQ99" s="3" t="str">
        <f t="shared" si="13"/>
        <v>-</v>
      </c>
      <c r="AR99" s="3" t="str">
        <f t="shared" si="14"/>
        <v>-</v>
      </c>
      <c r="AS99" s="1"/>
      <c r="AT99" s="3" t="str">
        <f t="shared" si="15"/>
        <v>-</v>
      </c>
      <c r="AU99" s="3" t="str">
        <f t="shared" si="16"/>
        <v>-</v>
      </c>
      <c r="AV99" s="3" t="str">
        <f t="shared" si="17"/>
        <v>-</v>
      </c>
      <c r="AW99" s="3" t="str">
        <f t="shared" si="18"/>
        <v>-</v>
      </c>
      <c r="AX99" s="1"/>
      <c r="AY99" s="3" t="str">
        <f t="shared" si="19"/>
        <v>-</v>
      </c>
      <c r="AZ99" s="3" t="str">
        <f t="shared" si="20"/>
        <v>-</v>
      </c>
      <c r="BA99" s="3" t="str">
        <f t="shared" si="21"/>
        <v>-</v>
      </c>
      <c r="BB99" s="3" t="str">
        <f t="shared" si="22"/>
        <v>-</v>
      </c>
      <c r="BC99" s="1"/>
      <c r="BD99" s="3" t="str">
        <f t="shared" si="23"/>
        <v>-</v>
      </c>
      <c r="BE99" s="3" t="str">
        <f t="shared" si="24"/>
        <v>-</v>
      </c>
      <c r="BF99" s="3" t="str">
        <f t="shared" si="25"/>
        <v>-</v>
      </c>
      <c r="BG99" s="3" t="str">
        <f t="shared" si="26"/>
        <v>-</v>
      </c>
      <c r="BH99" s="1"/>
      <c r="BI99" s="3" t="str">
        <f t="shared" si="27"/>
        <v>-</v>
      </c>
      <c r="BJ99" s="3" t="str">
        <f t="shared" si="28"/>
        <v>-</v>
      </c>
      <c r="BK99" s="3" t="str">
        <f t="shared" si="29"/>
        <v>-</v>
      </c>
      <c r="BL99" s="3" t="str">
        <f t="shared" si="30"/>
        <v>-</v>
      </c>
      <c r="BM99" s="1"/>
      <c r="BN99" s="3" t="str">
        <f t="shared" si="31"/>
        <v>-</v>
      </c>
      <c r="BO99" s="3" t="str">
        <f t="shared" si="32"/>
        <v>-</v>
      </c>
      <c r="BP99" s="3" t="str">
        <f t="shared" si="33"/>
        <v>-</v>
      </c>
      <c r="BQ99" s="3" t="str">
        <f t="shared" si="34"/>
        <v>-</v>
      </c>
      <c r="BR99" s="1"/>
      <c r="BS99" s="3" t="str">
        <f t="shared" si="35"/>
        <v>-</v>
      </c>
      <c r="BT99" s="3" t="str">
        <f t="shared" si="36"/>
        <v>-</v>
      </c>
      <c r="BU99" s="3" t="str">
        <f t="shared" si="37"/>
        <v>-</v>
      </c>
      <c r="BV99" s="3" t="str">
        <f t="shared" si="38"/>
        <v>-</v>
      </c>
      <c r="BW99" s="1"/>
      <c r="BX99" s="3" t="str">
        <f t="shared" si="39"/>
        <v>-</v>
      </c>
      <c r="BY99" s="3" t="str">
        <f t="shared" si="40"/>
        <v>-</v>
      </c>
      <c r="BZ99" s="3" t="str">
        <f t="shared" si="41"/>
        <v>-</v>
      </c>
      <c r="CA99" s="3" t="str">
        <f t="shared" si="42"/>
        <v>-</v>
      </c>
    </row>
    <row r="100" spans="1:79">
      <c r="A100" s="87">
        <v>143</v>
      </c>
      <c r="B100" s="8"/>
      <c r="C100" s="120" t="s">
        <v>94</v>
      </c>
      <c r="D100" s="118" t="s">
        <v>128</v>
      </c>
      <c r="E100" s="118" t="s">
        <v>128</v>
      </c>
      <c r="F100" s="96" t="s">
        <v>68</v>
      </c>
      <c r="G100" s="96" t="s">
        <v>31</v>
      </c>
      <c r="H100" s="75"/>
      <c r="I100" s="48"/>
      <c r="J100" s="67" t="s">
        <v>13</v>
      </c>
      <c r="K100" s="48"/>
      <c r="O100" s="112"/>
      <c r="R100" s="8"/>
      <c r="S100" s="8"/>
      <c r="T100"/>
      <c r="U100"/>
      <c r="V100"/>
      <c r="W100"/>
      <c r="X100"/>
      <c r="Y100"/>
      <c r="Z100"/>
      <c r="AA100"/>
      <c r="AB100" s="52"/>
      <c r="AE100" s="3" t="str">
        <f t="shared" si="3"/>
        <v>-</v>
      </c>
      <c r="AF100" s="3" t="str">
        <f t="shared" si="4"/>
        <v>-</v>
      </c>
      <c r="AG100" s="3" t="str">
        <f t="shared" si="5"/>
        <v>-</v>
      </c>
      <c r="AH100" s="3" t="str">
        <f t="shared" si="6"/>
        <v>-</v>
      </c>
      <c r="AI100" s="3"/>
      <c r="AJ100" s="3" t="str">
        <f t="shared" si="7"/>
        <v>-</v>
      </c>
      <c r="AK100" s="3" t="str">
        <f t="shared" si="8"/>
        <v>-</v>
      </c>
      <c r="AL100" s="3" t="str">
        <f t="shared" si="9"/>
        <v>-</v>
      </c>
      <c r="AM100" s="3" t="str">
        <f t="shared" si="10"/>
        <v>-</v>
      </c>
      <c r="AN100" s="3"/>
      <c r="AO100" s="3" t="str">
        <f t="shared" si="11"/>
        <v>-</v>
      </c>
      <c r="AP100" s="3" t="str">
        <f t="shared" si="12"/>
        <v>-</v>
      </c>
      <c r="AQ100" s="3" t="str">
        <f t="shared" si="13"/>
        <v>-</v>
      </c>
      <c r="AR100" s="3" t="str">
        <f t="shared" si="14"/>
        <v>-</v>
      </c>
      <c r="AS100" s="1"/>
      <c r="AT100" s="3" t="str">
        <f t="shared" si="15"/>
        <v>-</v>
      </c>
      <c r="AU100" s="3" t="str">
        <f t="shared" si="16"/>
        <v>-</v>
      </c>
      <c r="AV100" s="3" t="str">
        <f t="shared" si="17"/>
        <v>-</v>
      </c>
      <c r="AW100" s="3" t="str">
        <f t="shared" si="18"/>
        <v>-</v>
      </c>
      <c r="AX100" s="1"/>
      <c r="AY100" s="3" t="str">
        <f t="shared" si="19"/>
        <v>-</v>
      </c>
      <c r="AZ100" s="3" t="str">
        <f t="shared" si="20"/>
        <v>-</v>
      </c>
      <c r="BA100" s="3" t="str">
        <f t="shared" si="21"/>
        <v>-</v>
      </c>
      <c r="BB100" s="3" t="str">
        <f t="shared" si="22"/>
        <v>-</v>
      </c>
      <c r="BC100" s="1"/>
      <c r="BD100" s="3" t="str">
        <f t="shared" si="23"/>
        <v>-</v>
      </c>
      <c r="BE100" s="3" t="str">
        <f t="shared" si="24"/>
        <v>-</v>
      </c>
      <c r="BF100" s="3" t="str">
        <f t="shared" si="25"/>
        <v>-</v>
      </c>
      <c r="BG100" s="3" t="str">
        <f t="shared" si="26"/>
        <v>-</v>
      </c>
      <c r="BH100" s="1"/>
      <c r="BI100" s="3" t="str">
        <f t="shared" si="27"/>
        <v>-</v>
      </c>
      <c r="BJ100" s="3" t="str">
        <f t="shared" si="28"/>
        <v>-</v>
      </c>
      <c r="BK100" s="3" t="str">
        <f t="shared" si="29"/>
        <v>-</v>
      </c>
      <c r="BL100" s="3" t="str">
        <f t="shared" si="30"/>
        <v>-</v>
      </c>
      <c r="BM100" s="1"/>
      <c r="BN100" s="3" t="str">
        <f t="shared" si="31"/>
        <v>-</v>
      </c>
      <c r="BO100" s="3" t="str">
        <f t="shared" si="32"/>
        <v>-</v>
      </c>
      <c r="BP100" s="3" t="str">
        <f t="shared" si="33"/>
        <v>-</v>
      </c>
      <c r="BQ100" s="3" t="str">
        <f t="shared" si="34"/>
        <v>-</v>
      </c>
      <c r="BR100" s="1"/>
      <c r="BS100" s="3" t="str">
        <f t="shared" si="35"/>
        <v>-</v>
      </c>
      <c r="BT100" s="3" t="str">
        <f t="shared" si="36"/>
        <v>-</v>
      </c>
      <c r="BU100" s="3" t="str">
        <f t="shared" si="37"/>
        <v>-</v>
      </c>
      <c r="BV100" s="3" t="str">
        <f t="shared" si="38"/>
        <v>-</v>
      </c>
      <c r="BW100" s="1"/>
      <c r="BX100" s="3" t="str">
        <f t="shared" si="39"/>
        <v>-</v>
      </c>
      <c r="BY100" s="3" t="str">
        <f t="shared" si="40"/>
        <v>-</v>
      </c>
      <c r="BZ100" s="3" t="str">
        <f t="shared" si="41"/>
        <v>-</v>
      </c>
      <c r="CA100" s="3" t="str">
        <f t="shared" si="42"/>
        <v>-</v>
      </c>
    </row>
    <row r="101" spans="1:79">
      <c r="A101" s="87">
        <v>144</v>
      </c>
      <c r="B101" s="86"/>
      <c r="C101" s="120" t="s">
        <v>91</v>
      </c>
      <c r="D101" s="118" t="s">
        <v>128</v>
      </c>
      <c r="E101" s="118" t="s">
        <v>128</v>
      </c>
      <c r="F101" s="96" t="s">
        <v>69</v>
      </c>
      <c r="G101" s="96" t="s">
        <v>49</v>
      </c>
      <c r="H101" s="112"/>
      <c r="I101" s="48"/>
      <c r="J101" s="67" t="s">
        <v>13</v>
      </c>
      <c r="K101" s="48"/>
      <c r="O101" s="112"/>
      <c r="R101" s="8"/>
      <c r="S101" s="8"/>
      <c r="T101"/>
      <c r="U101"/>
      <c r="V101"/>
      <c r="W101"/>
      <c r="X101"/>
      <c r="Y101"/>
      <c r="Z101"/>
      <c r="AA101"/>
      <c r="AB101" s="52"/>
      <c r="AE101" s="3" t="str">
        <f t="shared" si="3"/>
        <v>-</v>
      </c>
      <c r="AF101" s="3" t="str">
        <f t="shared" si="4"/>
        <v>-</v>
      </c>
      <c r="AG101" s="3" t="str">
        <f t="shared" si="5"/>
        <v>-</v>
      </c>
      <c r="AH101" s="3" t="str">
        <f t="shared" si="6"/>
        <v>-</v>
      </c>
      <c r="AI101" s="3"/>
      <c r="AJ101" s="3" t="str">
        <f t="shared" si="7"/>
        <v>-</v>
      </c>
      <c r="AK101" s="3" t="str">
        <f t="shared" si="8"/>
        <v>-</v>
      </c>
      <c r="AL101" s="3" t="str">
        <f t="shared" si="9"/>
        <v>-</v>
      </c>
      <c r="AM101" s="3" t="str">
        <f t="shared" si="10"/>
        <v>-</v>
      </c>
      <c r="AN101" s="3"/>
      <c r="AO101" s="3" t="str">
        <f t="shared" si="11"/>
        <v>-</v>
      </c>
      <c r="AP101" s="3" t="str">
        <f t="shared" si="12"/>
        <v>-</v>
      </c>
      <c r="AQ101" s="3" t="str">
        <f t="shared" si="13"/>
        <v>-</v>
      </c>
      <c r="AR101" s="3" t="str">
        <f t="shared" si="14"/>
        <v>-</v>
      </c>
      <c r="AS101" s="1"/>
      <c r="AT101" s="3" t="str">
        <f t="shared" si="15"/>
        <v>-</v>
      </c>
      <c r="AU101" s="3" t="str">
        <f t="shared" si="16"/>
        <v>-</v>
      </c>
      <c r="AV101" s="3" t="str">
        <f t="shared" si="17"/>
        <v>-</v>
      </c>
      <c r="AW101" s="3" t="str">
        <f t="shared" si="18"/>
        <v>-</v>
      </c>
      <c r="AX101" s="1"/>
      <c r="AY101" s="3" t="str">
        <f t="shared" si="19"/>
        <v>-</v>
      </c>
      <c r="AZ101" s="3" t="str">
        <f t="shared" si="20"/>
        <v>-</v>
      </c>
      <c r="BA101" s="3" t="str">
        <f t="shared" si="21"/>
        <v>-</v>
      </c>
      <c r="BB101" s="3" t="str">
        <f t="shared" si="22"/>
        <v>-</v>
      </c>
      <c r="BC101" s="1"/>
      <c r="BD101" s="3" t="str">
        <f t="shared" si="23"/>
        <v>-</v>
      </c>
      <c r="BE101" s="3" t="str">
        <f t="shared" si="24"/>
        <v>-</v>
      </c>
      <c r="BF101" s="3" t="str">
        <f t="shared" si="25"/>
        <v>-</v>
      </c>
      <c r="BG101" s="3" t="str">
        <f t="shared" si="26"/>
        <v>-</v>
      </c>
      <c r="BH101" s="1"/>
      <c r="BI101" s="3" t="str">
        <f t="shared" si="27"/>
        <v>-</v>
      </c>
      <c r="BJ101" s="3" t="str">
        <f t="shared" si="28"/>
        <v>-</v>
      </c>
      <c r="BK101" s="3" t="str">
        <f t="shared" si="29"/>
        <v>-</v>
      </c>
      <c r="BL101" s="3" t="str">
        <f t="shared" si="30"/>
        <v>-</v>
      </c>
      <c r="BM101" s="1"/>
      <c r="BN101" s="3" t="str">
        <f t="shared" si="31"/>
        <v>-</v>
      </c>
      <c r="BO101" s="3" t="str">
        <f t="shared" si="32"/>
        <v>-</v>
      </c>
      <c r="BP101" s="3" t="str">
        <f t="shared" si="33"/>
        <v>-</v>
      </c>
      <c r="BQ101" s="3" t="str">
        <f t="shared" si="34"/>
        <v>-</v>
      </c>
      <c r="BR101" s="1"/>
      <c r="BS101" s="3" t="str">
        <f t="shared" si="35"/>
        <v>-</v>
      </c>
      <c r="BT101" s="3" t="str">
        <f t="shared" si="36"/>
        <v>-</v>
      </c>
      <c r="BU101" s="3" t="str">
        <f t="shared" si="37"/>
        <v>-</v>
      </c>
      <c r="BV101" s="3" t="str">
        <f t="shared" si="38"/>
        <v>-</v>
      </c>
      <c r="BW101" s="1"/>
      <c r="BX101" s="3" t="str">
        <f t="shared" si="39"/>
        <v>-</v>
      </c>
      <c r="BY101" s="3" t="str">
        <f t="shared" si="40"/>
        <v>-</v>
      </c>
      <c r="BZ101" s="3" t="str">
        <f t="shared" si="41"/>
        <v>-</v>
      </c>
      <c r="CA101" s="3" t="str">
        <f t="shared" si="42"/>
        <v>-</v>
      </c>
    </row>
    <row r="102" spans="1:79">
      <c r="R102" s="8"/>
      <c r="S102" s="8"/>
      <c r="T102"/>
      <c r="U102"/>
      <c r="V102"/>
      <c r="W102"/>
      <c r="X102"/>
      <c r="Y102"/>
      <c r="Z102"/>
      <c r="AA102"/>
      <c r="AB102" s="52"/>
      <c r="AE102" s="3" t="str">
        <f t="shared" si="3"/>
        <v>-</v>
      </c>
      <c r="AF102" s="3" t="str">
        <f t="shared" si="4"/>
        <v>-</v>
      </c>
      <c r="AG102" s="3" t="str">
        <f t="shared" si="5"/>
        <v>-</v>
      </c>
      <c r="AH102" s="3" t="str">
        <f t="shared" si="6"/>
        <v>-</v>
      </c>
      <c r="AI102" s="3"/>
      <c r="AJ102" s="3" t="str">
        <f t="shared" si="7"/>
        <v>-</v>
      </c>
      <c r="AK102" s="3" t="str">
        <f t="shared" si="8"/>
        <v>-</v>
      </c>
      <c r="AL102" s="3" t="str">
        <f t="shared" si="9"/>
        <v>-</v>
      </c>
      <c r="AM102" s="3" t="str">
        <f t="shared" si="10"/>
        <v>-</v>
      </c>
      <c r="AN102" s="3"/>
      <c r="AO102" s="3" t="str">
        <f t="shared" si="11"/>
        <v>-</v>
      </c>
      <c r="AP102" s="3" t="str">
        <f t="shared" si="12"/>
        <v>-</v>
      </c>
      <c r="AQ102" s="3" t="str">
        <f t="shared" si="13"/>
        <v>-</v>
      </c>
      <c r="AR102" s="3" t="str">
        <f t="shared" si="14"/>
        <v>-</v>
      </c>
      <c r="AS102" s="1"/>
      <c r="AT102" s="3" t="str">
        <f t="shared" si="15"/>
        <v>-</v>
      </c>
      <c r="AU102" s="3" t="str">
        <f t="shared" si="16"/>
        <v>-</v>
      </c>
      <c r="AV102" s="3" t="str">
        <f t="shared" si="17"/>
        <v>-</v>
      </c>
      <c r="AW102" s="3" t="str">
        <f t="shared" si="18"/>
        <v>-</v>
      </c>
      <c r="AX102" s="1"/>
      <c r="AY102" s="3" t="str">
        <f t="shared" si="19"/>
        <v>-</v>
      </c>
      <c r="AZ102" s="3" t="str">
        <f t="shared" si="20"/>
        <v>-</v>
      </c>
      <c r="BA102" s="3" t="str">
        <f t="shared" si="21"/>
        <v>-</v>
      </c>
      <c r="BB102" s="3" t="str">
        <f t="shared" si="22"/>
        <v>-</v>
      </c>
      <c r="BC102" s="1"/>
      <c r="BD102" s="3" t="str">
        <f t="shared" si="23"/>
        <v>-</v>
      </c>
      <c r="BE102" s="3" t="str">
        <f t="shared" si="24"/>
        <v>-</v>
      </c>
      <c r="BF102" s="3" t="str">
        <f t="shared" si="25"/>
        <v>-</v>
      </c>
      <c r="BG102" s="3" t="str">
        <f t="shared" si="26"/>
        <v>-</v>
      </c>
      <c r="BH102" s="1"/>
      <c r="BI102" s="3" t="str">
        <f t="shared" si="27"/>
        <v>-</v>
      </c>
      <c r="BJ102" s="3" t="str">
        <f t="shared" si="28"/>
        <v>-</v>
      </c>
      <c r="BK102" s="3" t="str">
        <f t="shared" si="29"/>
        <v>-</v>
      </c>
      <c r="BL102" s="3" t="str">
        <f t="shared" si="30"/>
        <v>-</v>
      </c>
      <c r="BM102" s="1"/>
      <c r="BN102" s="3" t="str">
        <f t="shared" si="31"/>
        <v>-</v>
      </c>
      <c r="BO102" s="3" t="str">
        <f t="shared" si="32"/>
        <v>-</v>
      </c>
      <c r="BP102" s="3" t="str">
        <f t="shared" si="33"/>
        <v>-</v>
      </c>
      <c r="BQ102" s="3" t="str">
        <f t="shared" si="34"/>
        <v>-</v>
      </c>
      <c r="BR102" s="1"/>
      <c r="BS102" s="3" t="str">
        <f t="shared" si="35"/>
        <v>-</v>
      </c>
      <c r="BT102" s="3" t="str">
        <f t="shared" si="36"/>
        <v>-</v>
      </c>
      <c r="BU102" s="3" t="str">
        <f t="shared" si="37"/>
        <v>-</v>
      </c>
      <c r="BV102" s="3" t="str">
        <f t="shared" si="38"/>
        <v>-</v>
      </c>
      <c r="BW102" s="1"/>
      <c r="BX102" s="3" t="str">
        <f t="shared" si="39"/>
        <v>-</v>
      </c>
      <c r="BY102" s="3" t="str">
        <f t="shared" si="40"/>
        <v>-</v>
      </c>
      <c r="BZ102" s="3" t="str">
        <f t="shared" si="41"/>
        <v>-</v>
      </c>
      <c r="CA102" s="3" t="str">
        <f t="shared" si="42"/>
        <v>-</v>
      </c>
    </row>
    <row r="103" spans="1:79">
      <c r="R103" s="8"/>
      <c r="S103" s="8"/>
      <c r="T103"/>
      <c r="U103"/>
      <c r="V103"/>
      <c r="W103"/>
      <c r="X103"/>
      <c r="Y103"/>
      <c r="Z103"/>
      <c r="AA103"/>
      <c r="AB103" s="52"/>
      <c r="AE103" s="3" t="str">
        <f t="shared" si="3"/>
        <v>-</v>
      </c>
      <c r="AF103" s="3" t="str">
        <f t="shared" si="4"/>
        <v>-</v>
      </c>
      <c r="AG103" s="3" t="str">
        <f t="shared" si="5"/>
        <v>-</v>
      </c>
      <c r="AH103" s="3" t="str">
        <f t="shared" si="6"/>
        <v>-</v>
      </c>
      <c r="AI103" s="3"/>
      <c r="AJ103" s="3" t="str">
        <f t="shared" si="7"/>
        <v>-</v>
      </c>
      <c r="AK103" s="3" t="str">
        <f t="shared" si="8"/>
        <v>-</v>
      </c>
      <c r="AL103" s="3" t="str">
        <f t="shared" si="9"/>
        <v>-</v>
      </c>
      <c r="AM103" s="3" t="str">
        <f t="shared" si="10"/>
        <v>-</v>
      </c>
      <c r="AN103" s="3"/>
      <c r="AO103" s="3" t="str">
        <f t="shared" si="11"/>
        <v>-</v>
      </c>
      <c r="AP103" s="3" t="str">
        <f t="shared" si="12"/>
        <v>-</v>
      </c>
      <c r="AQ103" s="3" t="str">
        <f t="shared" si="13"/>
        <v>-</v>
      </c>
      <c r="AR103" s="3" t="str">
        <f t="shared" si="14"/>
        <v>-</v>
      </c>
      <c r="AS103" s="1"/>
      <c r="AT103" s="3" t="str">
        <f t="shared" si="15"/>
        <v>-</v>
      </c>
      <c r="AU103" s="3" t="str">
        <f t="shared" si="16"/>
        <v>-</v>
      </c>
      <c r="AV103" s="3" t="str">
        <f t="shared" si="17"/>
        <v>-</v>
      </c>
      <c r="AW103" s="3" t="str">
        <f t="shared" si="18"/>
        <v>-</v>
      </c>
      <c r="AX103" s="1"/>
      <c r="AY103" s="3" t="str">
        <f t="shared" si="19"/>
        <v>-</v>
      </c>
      <c r="AZ103" s="3" t="str">
        <f t="shared" si="20"/>
        <v>-</v>
      </c>
      <c r="BA103" s="3" t="str">
        <f t="shared" si="21"/>
        <v>-</v>
      </c>
      <c r="BB103" s="3" t="str">
        <f t="shared" si="22"/>
        <v>-</v>
      </c>
      <c r="BC103" s="1"/>
      <c r="BD103" s="3" t="str">
        <f t="shared" si="23"/>
        <v>-</v>
      </c>
      <c r="BE103" s="3" t="str">
        <f t="shared" si="24"/>
        <v>-</v>
      </c>
      <c r="BF103" s="3" t="str">
        <f t="shared" si="25"/>
        <v>-</v>
      </c>
      <c r="BG103" s="3" t="str">
        <f t="shared" si="26"/>
        <v>-</v>
      </c>
      <c r="BH103" s="1"/>
      <c r="BI103" s="3" t="str">
        <f t="shared" si="27"/>
        <v>-</v>
      </c>
      <c r="BJ103" s="3" t="str">
        <f t="shared" si="28"/>
        <v>-</v>
      </c>
      <c r="BK103" s="3" t="str">
        <f t="shared" si="29"/>
        <v>-</v>
      </c>
      <c r="BL103" s="3" t="str">
        <f t="shared" si="30"/>
        <v>-</v>
      </c>
      <c r="BM103" s="1"/>
      <c r="BN103" s="3" t="str">
        <f t="shared" si="31"/>
        <v>-</v>
      </c>
      <c r="BO103" s="3" t="str">
        <f t="shared" si="32"/>
        <v>-</v>
      </c>
      <c r="BP103" s="3" t="str">
        <f t="shared" si="33"/>
        <v>-</v>
      </c>
      <c r="BQ103" s="3" t="str">
        <f t="shared" si="34"/>
        <v>-</v>
      </c>
      <c r="BR103" s="1"/>
      <c r="BS103" s="3" t="str">
        <f t="shared" si="35"/>
        <v>-</v>
      </c>
      <c r="BT103" s="3" t="str">
        <f t="shared" si="36"/>
        <v>-</v>
      </c>
      <c r="BU103" s="3" t="str">
        <f t="shared" si="37"/>
        <v>-</v>
      </c>
      <c r="BV103" s="3" t="str">
        <f t="shared" si="38"/>
        <v>-</v>
      </c>
      <c r="BW103" s="1"/>
      <c r="BX103" s="3" t="str">
        <f t="shared" si="39"/>
        <v>-</v>
      </c>
      <c r="BY103" s="3" t="str">
        <f t="shared" si="40"/>
        <v>-</v>
      </c>
      <c r="BZ103" s="3" t="str">
        <f t="shared" si="41"/>
        <v>-</v>
      </c>
      <c r="CA103" s="3" t="str">
        <f t="shared" si="42"/>
        <v>-</v>
      </c>
    </row>
    <row r="104" spans="1:79">
      <c r="R104" s="8"/>
      <c r="S104" s="8"/>
      <c r="T104"/>
      <c r="U104"/>
      <c r="V104"/>
      <c r="W104"/>
      <c r="X104"/>
      <c r="Y104"/>
      <c r="Z104"/>
      <c r="AA104"/>
      <c r="AB104" s="52"/>
      <c r="AE104" s="3" t="str">
        <f t="shared" si="3"/>
        <v>-</v>
      </c>
      <c r="AF104" s="3" t="str">
        <f t="shared" si="4"/>
        <v>-</v>
      </c>
      <c r="AG104" s="3" t="str">
        <f t="shared" si="5"/>
        <v>-</v>
      </c>
      <c r="AH104" s="3" t="str">
        <f t="shared" si="6"/>
        <v>-</v>
      </c>
      <c r="AI104" s="3"/>
      <c r="AJ104" s="3" t="str">
        <f t="shared" si="7"/>
        <v>-</v>
      </c>
      <c r="AK104" s="3" t="str">
        <f t="shared" si="8"/>
        <v>-</v>
      </c>
      <c r="AL104" s="3" t="str">
        <f t="shared" si="9"/>
        <v>-</v>
      </c>
      <c r="AM104" s="3" t="str">
        <f t="shared" si="10"/>
        <v>-</v>
      </c>
      <c r="AN104" s="3"/>
      <c r="AO104" s="3" t="str">
        <f t="shared" si="11"/>
        <v>-</v>
      </c>
      <c r="AP104" s="3" t="str">
        <f t="shared" si="12"/>
        <v>-</v>
      </c>
      <c r="AQ104" s="3" t="str">
        <f t="shared" si="13"/>
        <v>-</v>
      </c>
      <c r="AR104" s="3" t="str">
        <f t="shared" si="14"/>
        <v>-</v>
      </c>
      <c r="AS104" s="1"/>
      <c r="AT104" s="3" t="str">
        <f t="shared" si="15"/>
        <v>-</v>
      </c>
      <c r="AU104" s="3" t="str">
        <f t="shared" si="16"/>
        <v>-</v>
      </c>
      <c r="AV104" s="3" t="str">
        <f t="shared" si="17"/>
        <v>-</v>
      </c>
      <c r="AW104" s="3" t="str">
        <f t="shared" si="18"/>
        <v>-</v>
      </c>
      <c r="AX104" s="1"/>
      <c r="AY104" s="3" t="str">
        <f t="shared" si="19"/>
        <v>-</v>
      </c>
      <c r="AZ104" s="3" t="str">
        <f t="shared" si="20"/>
        <v>-</v>
      </c>
      <c r="BA104" s="3" t="str">
        <f t="shared" si="21"/>
        <v>-</v>
      </c>
      <c r="BB104" s="3" t="str">
        <f t="shared" si="22"/>
        <v>-</v>
      </c>
      <c r="BC104" s="1"/>
      <c r="BD104" s="3" t="str">
        <f t="shared" si="23"/>
        <v>-</v>
      </c>
      <c r="BE104" s="3" t="str">
        <f t="shared" si="24"/>
        <v>-</v>
      </c>
      <c r="BF104" s="3" t="str">
        <f t="shared" si="25"/>
        <v>-</v>
      </c>
      <c r="BG104" s="3" t="str">
        <f t="shared" si="26"/>
        <v>-</v>
      </c>
      <c r="BH104" s="1"/>
      <c r="BI104" s="3" t="str">
        <f t="shared" si="27"/>
        <v>-</v>
      </c>
      <c r="BJ104" s="3" t="str">
        <f t="shared" si="28"/>
        <v>-</v>
      </c>
      <c r="BK104" s="3" t="str">
        <f t="shared" si="29"/>
        <v>-</v>
      </c>
      <c r="BL104" s="3" t="str">
        <f t="shared" si="30"/>
        <v>-</v>
      </c>
      <c r="BM104" s="1"/>
      <c r="BN104" s="3" t="str">
        <f t="shared" si="31"/>
        <v>-</v>
      </c>
      <c r="BO104" s="3" t="str">
        <f t="shared" si="32"/>
        <v>-</v>
      </c>
      <c r="BP104" s="3" t="str">
        <f t="shared" si="33"/>
        <v>-</v>
      </c>
      <c r="BQ104" s="3" t="str">
        <f t="shared" si="34"/>
        <v>-</v>
      </c>
      <c r="BR104" s="1"/>
      <c r="BS104" s="3" t="str">
        <f t="shared" si="35"/>
        <v>-</v>
      </c>
      <c r="BT104" s="3" t="str">
        <f t="shared" si="36"/>
        <v>-</v>
      </c>
      <c r="BU104" s="3" t="str">
        <f t="shared" si="37"/>
        <v>-</v>
      </c>
      <c r="BV104" s="3" t="str">
        <f t="shared" si="38"/>
        <v>-</v>
      </c>
      <c r="BW104" s="1"/>
      <c r="BX104" s="3" t="str">
        <f t="shared" si="39"/>
        <v>-</v>
      </c>
      <c r="BY104" s="3" t="str">
        <f t="shared" si="40"/>
        <v>-</v>
      </c>
      <c r="BZ104" s="3" t="str">
        <f t="shared" si="41"/>
        <v>-</v>
      </c>
      <c r="CA104" s="3" t="str">
        <f t="shared" si="42"/>
        <v>-</v>
      </c>
    </row>
    <row r="105" spans="1:79">
      <c r="R105" s="8"/>
      <c r="S105" s="8"/>
      <c r="T105"/>
      <c r="U105"/>
      <c r="V105"/>
      <c r="W105"/>
      <c r="X105"/>
      <c r="Y105"/>
      <c r="Z105"/>
      <c r="AA105"/>
      <c r="AB105" s="52"/>
      <c r="AE105" s="3" t="str">
        <f t="shared" si="3"/>
        <v>-</v>
      </c>
      <c r="AF105" s="3" t="str">
        <f t="shared" si="4"/>
        <v>-</v>
      </c>
      <c r="AG105" s="3" t="str">
        <f t="shared" si="5"/>
        <v>-</v>
      </c>
      <c r="AH105" s="3" t="str">
        <f t="shared" si="6"/>
        <v>-</v>
      </c>
      <c r="AI105" s="3"/>
      <c r="AJ105" s="3" t="str">
        <f t="shared" si="7"/>
        <v>-</v>
      </c>
      <c r="AK105" s="3" t="str">
        <f t="shared" si="8"/>
        <v>-</v>
      </c>
      <c r="AL105" s="3" t="str">
        <f t="shared" si="9"/>
        <v>-</v>
      </c>
      <c r="AM105" s="3" t="str">
        <f t="shared" si="10"/>
        <v>-</v>
      </c>
      <c r="AN105" s="3"/>
      <c r="AO105" s="3" t="str">
        <f t="shared" si="11"/>
        <v>-</v>
      </c>
      <c r="AP105" s="3" t="str">
        <f t="shared" si="12"/>
        <v>-</v>
      </c>
      <c r="AQ105" s="3" t="str">
        <f t="shared" si="13"/>
        <v>-</v>
      </c>
      <c r="AR105" s="3" t="str">
        <f t="shared" si="14"/>
        <v>-</v>
      </c>
      <c r="AS105" s="1"/>
      <c r="AT105" s="3" t="str">
        <f t="shared" si="15"/>
        <v>-</v>
      </c>
      <c r="AU105" s="3" t="str">
        <f t="shared" si="16"/>
        <v>-</v>
      </c>
      <c r="AV105" s="3" t="str">
        <f t="shared" si="17"/>
        <v>-</v>
      </c>
      <c r="AW105" s="3" t="str">
        <f t="shared" si="18"/>
        <v>-</v>
      </c>
      <c r="AX105" s="1"/>
      <c r="AY105" s="3" t="str">
        <f t="shared" si="19"/>
        <v>-</v>
      </c>
      <c r="AZ105" s="3" t="str">
        <f t="shared" si="20"/>
        <v>-</v>
      </c>
      <c r="BA105" s="3" t="str">
        <f t="shared" si="21"/>
        <v>-</v>
      </c>
      <c r="BB105" s="3" t="str">
        <f t="shared" si="22"/>
        <v>-</v>
      </c>
      <c r="BC105" s="1"/>
      <c r="BD105" s="3" t="str">
        <f t="shared" si="23"/>
        <v>-</v>
      </c>
      <c r="BE105" s="3" t="str">
        <f t="shared" si="24"/>
        <v>-</v>
      </c>
      <c r="BF105" s="3" t="str">
        <f t="shared" si="25"/>
        <v>-</v>
      </c>
      <c r="BG105" s="3" t="str">
        <f t="shared" si="26"/>
        <v>-</v>
      </c>
      <c r="BH105" s="1"/>
      <c r="BI105" s="3" t="str">
        <f t="shared" si="27"/>
        <v>-</v>
      </c>
      <c r="BJ105" s="3" t="str">
        <f t="shared" si="28"/>
        <v>-</v>
      </c>
      <c r="BK105" s="3" t="str">
        <f t="shared" si="29"/>
        <v>-</v>
      </c>
      <c r="BL105" s="3" t="str">
        <f t="shared" si="30"/>
        <v>-</v>
      </c>
      <c r="BM105" s="1"/>
      <c r="BN105" s="3" t="str">
        <f t="shared" si="31"/>
        <v>-</v>
      </c>
      <c r="BO105" s="3" t="str">
        <f t="shared" si="32"/>
        <v>-</v>
      </c>
      <c r="BP105" s="3" t="str">
        <f t="shared" si="33"/>
        <v>-</v>
      </c>
      <c r="BQ105" s="3" t="str">
        <f t="shared" si="34"/>
        <v>-</v>
      </c>
      <c r="BR105" s="1"/>
      <c r="BS105" s="3" t="str">
        <f t="shared" si="35"/>
        <v>-</v>
      </c>
      <c r="BT105" s="3" t="str">
        <f t="shared" si="36"/>
        <v>-</v>
      </c>
      <c r="BU105" s="3" t="str">
        <f t="shared" si="37"/>
        <v>-</v>
      </c>
      <c r="BV105" s="3" t="str">
        <f t="shared" si="38"/>
        <v>-</v>
      </c>
      <c r="BW105" s="1"/>
      <c r="BX105" s="3" t="str">
        <f t="shared" si="39"/>
        <v>-</v>
      </c>
      <c r="BY105" s="3" t="str">
        <f t="shared" si="40"/>
        <v>-</v>
      </c>
      <c r="BZ105" s="3" t="str">
        <f t="shared" si="41"/>
        <v>-</v>
      </c>
      <c r="CA105" s="3" t="str">
        <f t="shared" si="42"/>
        <v>-</v>
      </c>
    </row>
    <row r="106" spans="1:79">
      <c r="R106" s="8"/>
      <c r="S106" s="8"/>
      <c r="T106"/>
      <c r="U106"/>
      <c r="V106"/>
      <c r="W106"/>
      <c r="X106"/>
      <c r="Y106"/>
      <c r="Z106"/>
      <c r="AA106"/>
      <c r="AB106" s="52"/>
      <c r="AE106" s="3" t="str">
        <f t="shared" si="3"/>
        <v>-</v>
      </c>
      <c r="AF106" s="3" t="str">
        <f t="shared" si="4"/>
        <v>-</v>
      </c>
      <c r="AG106" s="3" t="str">
        <f t="shared" si="5"/>
        <v>-</v>
      </c>
      <c r="AH106" s="3" t="str">
        <f t="shared" si="6"/>
        <v>-</v>
      </c>
      <c r="AI106" s="3"/>
      <c r="AJ106" s="3" t="str">
        <f t="shared" si="7"/>
        <v>-</v>
      </c>
      <c r="AK106" s="3" t="str">
        <f t="shared" si="8"/>
        <v>-</v>
      </c>
      <c r="AL106" s="3" t="str">
        <f t="shared" si="9"/>
        <v>-</v>
      </c>
      <c r="AM106" s="3" t="str">
        <f t="shared" si="10"/>
        <v>-</v>
      </c>
      <c r="AN106" s="3"/>
      <c r="AO106" s="3" t="str">
        <f t="shared" si="11"/>
        <v>-</v>
      </c>
      <c r="AP106" s="3" t="str">
        <f t="shared" si="12"/>
        <v>-</v>
      </c>
      <c r="AQ106" s="3" t="str">
        <f t="shared" si="13"/>
        <v>-</v>
      </c>
      <c r="AR106" s="3" t="str">
        <f t="shared" si="14"/>
        <v>-</v>
      </c>
      <c r="AS106" s="1"/>
      <c r="AT106" s="3" t="str">
        <f t="shared" si="15"/>
        <v>-</v>
      </c>
      <c r="AU106" s="3" t="str">
        <f t="shared" si="16"/>
        <v>-</v>
      </c>
      <c r="AV106" s="3" t="str">
        <f t="shared" si="17"/>
        <v>-</v>
      </c>
      <c r="AW106" s="3" t="str">
        <f t="shared" si="18"/>
        <v>-</v>
      </c>
      <c r="AX106" s="1"/>
      <c r="AY106" s="3" t="str">
        <f t="shared" si="19"/>
        <v>-</v>
      </c>
      <c r="AZ106" s="3" t="str">
        <f t="shared" si="20"/>
        <v>-</v>
      </c>
      <c r="BA106" s="3" t="str">
        <f t="shared" si="21"/>
        <v>-</v>
      </c>
      <c r="BB106" s="3" t="str">
        <f t="shared" si="22"/>
        <v>-</v>
      </c>
      <c r="BC106" s="1"/>
      <c r="BD106" s="3" t="str">
        <f t="shared" si="23"/>
        <v>-</v>
      </c>
      <c r="BE106" s="3" t="str">
        <f t="shared" si="24"/>
        <v>-</v>
      </c>
      <c r="BF106" s="3" t="str">
        <f t="shared" si="25"/>
        <v>-</v>
      </c>
      <c r="BG106" s="3" t="str">
        <f t="shared" si="26"/>
        <v>-</v>
      </c>
      <c r="BH106" s="1"/>
      <c r="BI106" s="3" t="str">
        <f t="shared" si="27"/>
        <v>-</v>
      </c>
      <c r="BJ106" s="3" t="str">
        <f t="shared" si="28"/>
        <v>-</v>
      </c>
      <c r="BK106" s="3" t="str">
        <f t="shared" si="29"/>
        <v>-</v>
      </c>
      <c r="BL106" s="3" t="str">
        <f t="shared" si="30"/>
        <v>-</v>
      </c>
      <c r="BM106" s="1"/>
      <c r="BN106" s="3" t="str">
        <f t="shared" si="31"/>
        <v>-</v>
      </c>
      <c r="BO106" s="3" t="str">
        <f t="shared" si="32"/>
        <v>-</v>
      </c>
      <c r="BP106" s="3" t="str">
        <f t="shared" si="33"/>
        <v>-</v>
      </c>
      <c r="BQ106" s="3" t="str">
        <f t="shared" si="34"/>
        <v>-</v>
      </c>
      <c r="BR106" s="1"/>
      <c r="BS106" s="3" t="str">
        <f t="shared" si="35"/>
        <v>-</v>
      </c>
      <c r="BT106" s="3" t="str">
        <f t="shared" si="36"/>
        <v>-</v>
      </c>
      <c r="BU106" s="3" t="str">
        <f t="shared" si="37"/>
        <v>-</v>
      </c>
      <c r="BV106" s="3" t="str">
        <f t="shared" si="38"/>
        <v>-</v>
      </c>
      <c r="BW106" s="1"/>
      <c r="BX106" s="3" t="str">
        <f t="shared" si="39"/>
        <v>-</v>
      </c>
      <c r="BY106" s="3" t="str">
        <f t="shared" si="40"/>
        <v>-</v>
      </c>
      <c r="BZ106" s="3" t="str">
        <f t="shared" si="41"/>
        <v>-</v>
      </c>
      <c r="CA106" s="3" t="str">
        <f t="shared" si="42"/>
        <v>-</v>
      </c>
    </row>
    <row r="107" spans="1:79">
      <c r="R107" s="8"/>
      <c r="S107" s="8"/>
      <c r="T107"/>
      <c r="U107"/>
      <c r="V107"/>
      <c r="W107"/>
      <c r="X107"/>
      <c r="Y107"/>
      <c r="Z107"/>
      <c r="AA107"/>
      <c r="AB107" s="52"/>
      <c r="AE107" s="3" t="str">
        <f t="shared" si="3"/>
        <v>-</v>
      </c>
      <c r="AF107" s="3" t="str">
        <f t="shared" si="4"/>
        <v>-</v>
      </c>
      <c r="AG107" s="3" t="str">
        <f t="shared" si="5"/>
        <v>-</v>
      </c>
      <c r="AH107" s="3" t="str">
        <f t="shared" si="6"/>
        <v>-</v>
      </c>
      <c r="AI107" s="3"/>
      <c r="AJ107" s="3" t="str">
        <f t="shared" si="7"/>
        <v>-</v>
      </c>
      <c r="AK107" s="3" t="str">
        <f t="shared" si="8"/>
        <v>-</v>
      </c>
      <c r="AL107" s="3" t="str">
        <f t="shared" si="9"/>
        <v>-</v>
      </c>
      <c r="AM107" s="3" t="str">
        <f t="shared" si="10"/>
        <v>-</v>
      </c>
      <c r="AN107" s="3"/>
      <c r="AO107" s="3" t="str">
        <f t="shared" si="11"/>
        <v>-</v>
      </c>
      <c r="AP107" s="3" t="str">
        <f t="shared" si="12"/>
        <v>-</v>
      </c>
      <c r="AQ107" s="3" t="str">
        <f t="shared" si="13"/>
        <v>-</v>
      </c>
      <c r="AR107" s="3" t="str">
        <f t="shared" si="14"/>
        <v>-</v>
      </c>
      <c r="AS107" s="1"/>
      <c r="AT107" s="3" t="str">
        <f t="shared" si="15"/>
        <v>-</v>
      </c>
      <c r="AU107" s="3" t="str">
        <f t="shared" si="16"/>
        <v>-</v>
      </c>
      <c r="AV107" s="3" t="str">
        <f t="shared" si="17"/>
        <v>-</v>
      </c>
      <c r="AW107" s="3" t="str">
        <f t="shared" si="18"/>
        <v>-</v>
      </c>
      <c r="AX107" s="1"/>
      <c r="AY107" s="3" t="str">
        <f t="shared" si="19"/>
        <v>-</v>
      </c>
      <c r="AZ107" s="3" t="str">
        <f t="shared" si="20"/>
        <v>-</v>
      </c>
      <c r="BA107" s="3" t="str">
        <f t="shared" si="21"/>
        <v>-</v>
      </c>
      <c r="BB107" s="3" t="str">
        <f t="shared" si="22"/>
        <v>-</v>
      </c>
      <c r="BC107" s="1"/>
      <c r="BD107" s="3" t="str">
        <f t="shared" si="23"/>
        <v>-</v>
      </c>
      <c r="BE107" s="3" t="str">
        <f t="shared" si="24"/>
        <v>-</v>
      </c>
      <c r="BF107" s="3" t="str">
        <f t="shared" si="25"/>
        <v>-</v>
      </c>
      <c r="BG107" s="3" t="str">
        <f t="shared" si="26"/>
        <v>-</v>
      </c>
      <c r="BH107" s="1"/>
      <c r="BI107" s="3" t="str">
        <f t="shared" si="27"/>
        <v>-</v>
      </c>
      <c r="BJ107" s="3" t="str">
        <f t="shared" si="28"/>
        <v>-</v>
      </c>
      <c r="BK107" s="3" t="str">
        <f t="shared" si="29"/>
        <v>-</v>
      </c>
      <c r="BL107" s="3" t="str">
        <f t="shared" si="30"/>
        <v>-</v>
      </c>
      <c r="BM107" s="1"/>
      <c r="BN107" s="3" t="str">
        <f t="shared" si="31"/>
        <v>-</v>
      </c>
      <c r="BO107" s="3" t="str">
        <f t="shared" si="32"/>
        <v>-</v>
      </c>
      <c r="BP107" s="3" t="str">
        <f t="shared" si="33"/>
        <v>-</v>
      </c>
      <c r="BQ107" s="3" t="str">
        <f t="shared" si="34"/>
        <v>-</v>
      </c>
      <c r="BR107" s="1"/>
      <c r="BS107" s="3" t="str">
        <f t="shared" si="35"/>
        <v>-</v>
      </c>
      <c r="BT107" s="3" t="str">
        <f t="shared" si="36"/>
        <v>-</v>
      </c>
      <c r="BU107" s="3" t="str">
        <f t="shared" si="37"/>
        <v>-</v>
      </c>
      <c r="BV107" s="3" t="str">
        <f t="shared" si="38"/>
        <v>-</v>
      </c>
      <c r="BW107" s="1"/>
      <c r="BX107" s="3" t="str">
        <f t="shared" si="39"/>
        <v>-</v>
      </c>
      <c r="BY107" s="3" t="str">
        <f t="shared" si="40"/>
        <v>-</v>
      </c>
      <c r="BZ107" s="3" t="str">
        <f t="shared" si="41"/>
        <v>-</v>
      </c>
      <c r="CA107" s="3" t="str">
        <f t="shared" si="42"/>
        <v>-</v>
      </c>
    </row>
    <row r="108" spans="1:79">
      <c r="R108" s="8"/>
      <c r="S108" s="8"/>
      <c r="T108"/>
      <c r="U108"/>
      <c r="V108"/>
      <c r="W108"/>
      <c r="X108"/>
      <c r="Y108"/>
      <c r="Z108"/>
      <c r="AA108"/>
      <c r="AB108" s="52"/>
      <c r="AE108" s="3" t="str">
        <f t="shared" si="3"/>
        <v>-</v>
      </c>
      <c r="AF108" s="3" t="str">
        <f t="shared" si="4"/>
        <v>-</v>
      </c>
      <c r="AG108" s="3" t="str">
        <f t="shared" si="5"/>
        <v>-</v>
      </c>
      <c r="AH108" s="3" t="str">
        <f t="shared" si="6"/>
        <v>-</v>
      </c>
      <c r="AI108" s="3"/>
      <c r="AJ108" s="3" t="str">
        <f t="shared" si="7"/>
        <v>-</v>
      </c>
      <c r="AK108" s="3" t="str">
        <f t="shared" si="8"/>
        <v>-</v>
      </c>
      <c r="AL108" s="3" t="str">
        <f t="shared" si="9"/>
        <v>-</v>
      </c>
      <c r="AM108" s="3" t="str">
        <f t="shared" si="10"/>
        <v>-</v>
      </c>
      <c r="AN108" s="3"/>
      <c r="AO108" s="3" t="str">
        <f t="shared" si="11"/>
        <v>-</v>
      </c>
      <c r="AP108" s="3" t="str">
        <f t="shared" si="12"/>
        <v>-</v>
      </c>
      <c r="AQ108" s="3" t="str">
        <f t="shared" si="13"/>
        <v>-</v>
      </c>
      <c r="AR108" s="3" t="str">
        <f t="shared" si="14"/>
        <v>-</v>
      </c>
      <c r="AS108" s="1"/>
      <c r="AT108" s="3" t="str">
        <f t="shared" si="15"/>
        <v>-</v>
      </c>
      <c r="AU108" s="3" t="str">
        <f t="shared" si="16"/>
        <v>-</v>
      </c>
      <c r="AV108" s="3" t="str">
        <f t="shared" si="17"/>
        <v>-</v>
      </c>
      <c r="AW108" s="3" t="str">
        <f t="shared" si="18"/>
        <v>-</v>
      </c>
      <c r="AX108" s="1"/>
      <c r="AY108" s="3" t="str">
        <f t="shared" si="19"/>
        <v>-</v>
      </c>
      <c r="AZ108" s="3" t="str">
        <f t="shared" si="20"/>
        <v>-</v>
      </c>
      <c r="BA108" s="3" t="str">
        <f t="shared" si="21"/>
        <v>-</v>
      </c>
      <c r="BB108" s="3" t="str">
        <f t="shared" si="22"/>
        <v>-</v>
      </c>
      <c r="BC108" s="1"/>
      <c r="BD108" s="3" t="str">
        <f t="shared" si="23"/>
        <v>-</v>
      </c>
      <c r="BE108" s="3" t="str">
        <f t="shared" si="24"/>
        <v>-</v>
      </c>
      <c r="BF108" s="3" t="str">
        <f t="shared" si="25"/>
        <v>-</v>
      </c>
      <c r="BG108" s="3" t="str">
        <f t="shared" si="26"/>
        <v>-</v>
      </c>
      <c r="BH108" s="1"/>
      <c r="BI108" s="3" t="str">
        <f t="shared" si="27"/>
        <v>-</v>
      </c>
      <c r="BJ108" s="3" t="str">
        <f t="shared" si="28"/>
        <v>-</v>
      </c>
      <c r="BK108" s="3" t="str">
        <f t="shared" si="29"/>
        <v>-</v>
      </c>
      <c r="BL108" s="3" t="str">
        <f t="shared" si="30"/>
        <v>-</v>
      </c>
      <c r="BM108" s="1"/>
      <c r="BN108" s="3" t="str">
        <f t="shared" si="31"/>
        <v>-</v>
      </c>
      <c r="BO108" s="3" t="str">
        <f t="shared" si="32"/>
        <v>-</v>
      </c>
      <c r="BP108" s="3" t="str">
        <f t="shared" si="33"/>
        <v>-</v>
      </c>
      <c r="BQ108" s="3" t="str">
        <f t="shared" si="34"/>
        <v>-</v>
      </c>
      <c r="BR108" s="1"/>
      <c r="BS108" s="3" t="str">
        <f t="shared" si="35"/>
        <v>-</v>
      </c>
      <c r="BT108" s="3" t="str">
        <f t="shared" si="36"/>
        <v>-</v>
      </c>
      <c r="BU108" s="3" t="str">
        <f t="shared" si="37"/>
        <v>-</v>
      </c>
      <c r="BV108" s="3" t="str">
        <f t="shared" si="38"/>
        <v>-</v>
      </c>
      <c r="BW108" s="1"/>
      <c r="BX108" s="3" t="str">
        <f t="shared" si="39"/>
        <v>-</v>
      </c>
      <c r="BY108" s="3" t="str">
        <f t="shared" si="40"/>
        <v>-</v>
      </c>
      <c r="BZ108" s="3" t="str">
        <f t="shared" si="41"/>
        <v>-</v>
      </c>
      <c r="CA108" s="3" t="str">
        <f t="shared" si="42"/>
        <v>-</v>
      </c>
    </row>
    <row r="109" spans="1:79">
      <c r="R109" s="8"/>
      <c r="S109" s="8"/>
      <c r="T109"/>
      <c r="U109"/>
      <c r="V109"/>
      <c r="W109"/>
      <c r="X109"/>
      <c r="Y109"/>
      <c r="Z109"/>
      <c r="AA109"/>
      <c r="AB109" s="52"/>
      <c r="AD109" s="91" t="s">
        <v>121</v>
      </c>
      <c r="AE109" s="3" t="str">
        <f t="shared" ref="AE109" si="46">IF(I36="","-",IF(F36="lanternan 2",I36,"-"))</f>
        <v>-</v>
      </c>
      <c r="AF109" s="3" t="str">
        <f t="shared" ref="AF109" si="47">IF(K36="","-",IF(G36="lanternan 2",K36,"-"))</f>
        <v>-</v>
      </c>
      <c r="AG109" s="3" t="str">
        <f t="shared" ref="AG109" si="48">IF(AE109&lt;7,K36,"-")</f>
        <v>-</v>
      </c>
      <c r="AH109" s="3" t="str">
        <f t="shared" ref="AH109" si="49">IF(AF109&lt;7,I36,"-")</f>
        <v>-</v>
      </c>
      <c r="AI109" s="3"/>
      <c r="AJ109" s="3" t="str">
        <f t="shared" ref="AJ109" si="50">IF(I36="","-",IF(F36="Balders Hsk 1",I36,"-"))</f>
        <v>-</v>
      </c>
      <c r="AK109" s="3" t="str">
        <f t="shared" ref="AK109" si="51">IF(K36="","-",IF(G36="Balders Hsk 1",K36,"-"))</f>
        <v>-</v>
      </c>
      <c r="AL109" s="3" t="str">
        <f t="shared" ref="AL109" si="52">IF(AJ109&lt;7,K36,"-")</f>
        <v>-</v>
      </c>
      <c r="AM109" s="3" t="str">
        <f t="shared" ref="AM109" si="53">IF(AK109&lt;7,I36,"-")</f>
        <v>-</v>
      </c>
      <c r="AN109" s="3"/>
      <c r="AO109" s="3" t="str">
        <f t="shared" ref="AO109" si="54">IF(I36="","-",IF(F36="Växjö Hsk 2",I36,"-"))</f>
        <v>-</v>
      </c>
      <c r="AP109" s="3" t="str">
        <f t="shared" ref="AP109" si="55">IF(K36="","-",IF(G36="Växjö Hsk 2",K36,"-"))</f>
        <v>-</v>
      </c>
      <c r="AQ109" s="3" t="str">
        <f t="shared" ref="AQ109" si="56">IF(AO109&lt;7,K36,"-")</f>
        <v>-</v>
      </c>
      <c r="AR109" s="3" t="str">
        <f t="shared" ref="AR109" si="57">IF(AP109&lt;7,I36,"-")</f>
        <v>-</v>
      </c>
      <c r="AS109" s="1"/>
      <c r="AT109" s="3" t="str">
        <f t="shared" ref="AT109" si="58">IF(I36="","-",IF(F36="Vaxholm Hsk",I36,"-"))</f>
        <v>-</v>
      </c>
      <c r="AU109" s="3" t="str">
        <f t="shared" ref="AU109" si="59">IF(K36="","-",IF(G36="Vaxholm Hsk",K36,"-"))</f>
        <v>-</v>
      </c>
      <c r="AV109" s="3" t="str">
        <f t="shared" ref="AV109" si="60">IF(AT109&lt;7,K36,"-")</f>
        <v>-</v>
      </c>
      <c r="AW109" s="3" t="str">
        <f t="shared" ref="AW109" si="61">IF(AU109&lt;7,I36,"-")</f>
        <v>-</v>
      </c>
      <c r="AX109" s="1"/>
      <c r="AY109" s="3" t="str">
        <f t="shared" ref="AY109" si="62">IF(I36="","-",IF(F36="Balders Hsk 2",I36,"-"))</f>
        <v>-</v>
      </c>
      <c r="AZ109" s="3" t="str">
        <f t="shared" ref="AZ109" si="63">IF(K36="","-",IF(G36="Balders Hsk 2",K36,"-"))</f>
        <v>-</v>
      </c>
      <c r="BA109" s="3" t="str">
        <f t="shared" ref="BA109" si="64">IF(AY109&lt;7,K36,"-")</f>
        <v>-</v>
      </c>
      <c r="BB109" s="3" t="str">
        <f t="shared" ref="BB109" si="65">IF(AZ109&lt;7,I36,"-")</f>
        <v>-</v>
      </c>
      <c r="BC109" s="1"/>
      <c r="BD109" s="3" t="str">
        <f t="shared" ref="BD109" si="66">IF(I36="","-",IF(F36="Jämjö hsk",I36,"-"))</f>
        <v>-</v>
      </c>
      <c r="BE109" s="3" t="str">
        <f t="shared" ref="BE109" si="67">IF(K36="","-",IF(G36="Jämjö hsk",K36,"-"))</f>
        <v>-</v>
      </c>
      <c r="BF109" s="3" t="str">
        <f t="shared" ref="BF109" si="68">IF(BD109&lt;7,K36,"-")</f>
        <v>-</v>
      </c>
      <c r="BG109" s="3" t="str">
        <f t="shared" ref="BG109" si="69">IF(BE109&lt;7,I36,"-")</f>
        <v>-</v>
      </c>
      <c r="BH109" s="1"/>
      <c r="BI109" s="3" t="str">
        <f t="shared" ref="BI109" si="70">IF(I36="","-",IF(F36="Balders Hsk 3",I36,"-"))</f>
        <v>-</v>
      </c>
      <c r="BJ109" s="3" t="str">
        <f t="shared" ref="BJ109" si="71">IF(K36="","-",IF(G36="Balders Hsk 3",K36,"-"))</f>
        <v>-</v>
      </c>
      <c r="BK109" s="3" t="str">
        <f t="shared" ref="BK109" si="72">IF(BI109&lt;7,K36,"-")</f>
        <v>-</v>
      </c>
      <c r="BL109" s="3" t="str">
        <f t="shared" ref="BL109" si="73">IF(BJ109&lt;7,I36,"-")</f>
        <v>-</v>
      </c>
      <c r="BM109" s="1"/>
      <c r="BN109" s="3" t="str">
        <f t="shared" ref="BN109" si="74">IF(I36="","-",IF(F36="Värends Hsk 1",I36,"-"))</f>
        <v>-</v>
      </c>
      <c r="BO109" s="3" t="str">
        <f t="shared" ref="BO109" si="75">IF(K36="","-",IF(G36="Värends Hsk 1",K36,"-"))</f>
        <v>-</v>
      </c>
      <c r="BP109" s="3" t="str">
        <f t="shared" ref="BP109" si="76">IF(BN109&lt;7,K36,"-")</f>
        <v>-</v>
      </c>
      <c r="BQ109" s="3" t="str">
        <f t="shared" ref="BQ109" si="77">IF(BO109&lt;7,I36,"-")</f>
        <v>-</v>
      </c>
      <c r="BR109" s="1"/>
      <c r="BS109" s="3" t="str">
        <f t="shared" ref="BS109" si="78">IF(I36="","-",IF(F36="Tingsryd Hsc 2",I36,"-"))</f>
        <v>-</v>
      </c>
      <c r="BT109" s="3" t="str">
        <f t="shared" ref="BT109" si="79">IF(K36="","-",IF(G36="Tingsryd Hsc 2",K36,"-"))</f>
        <v>-</v>
      </c>
      <c r="BU109" s="3" t="str">
        <f t="shared" ref="BU109" si="80">IF(BS109&lt;7,K36,"-")</f>
        <v>-</v>
      </c>
      <c r="BV109" s="3" t="str">
        <f t="shared" ref="BV109" si="81">IF(BT109&lt;7,I36,"-")</f>
        <v>-</v>
      </c>
      <c r="BW109" s="1"/>
      <c r="BX109" s="3" t="str">
        <f t="shared" ref="BX109" si="82">IF(I36="","-",IF(F36="Värends Hsk 2",I36,"-"))</f>
        <v>-</v>
      </c>
      <c r="BY109" s="3" t="str">
        <f t="shared" ref="BY109" si="83">IF(K36="","-",IF(G36="Värends Hsk 2",K36,"-"))</f>
        <v>-</v>
      </c>
      <c r="BZ109" s="3" t="str">
        <f t="shared" ref="BZ109" si="84">IF(BX109&lt;7,K36,"-")</f>
        <v>-</v>
      </c>
      <c r="CA109" s="3" t="str">
        <f t="shared" ref="CA109" si="85">IF(BY109&lt;7,I36,"-")</f>
        <v>-</v>
      </c>
    </row>
    <row r="110" spans="1:79">
      <c r="R110" s="8"/>
      <c r="S110" s="8"/>
      <c r="T110"/>
      <c r="U110"/>
      <c r="V110"/>
      <c r="W110"/>
      <c r="X110"/>
      <c r="Y110"/>
      <c r="Z110"/>
      <c r="AA110"/>
      <c r="AB110" s="52"/>
      <c r="AE110" s="3" t="str">
        <f t="shared" ref="AE110:AE173" si="86">IF(I37="","-",IF(F37="lanternan 2",I37,"-"))</f>
        <v>-</v>
      </c>
      <c r="AF110" s="3" t="str">
        <f t="shared" ref="AF110:AF173" si="87">IF(K37="","-",IF(G37="lanternan 2",K37,"-"))</f>
        <v>-</v>
      </c>
      <c r="AG110" s="3" t="str">
        <f t="shared" ref="AG110:AG173" si="88">IF(AE110&lt;7,K37,"-")</f>
        <v>-</v>
      </c>
      <c r="AH110" s="3" t="str">
        <f t="shared" ref="AH110:AH173" si="89">IF(AF110&lt;7,I37,"-")</f>
        <v>-</v>
      </c>
      <c r="AI110" s="3"/>
      <c r="AJ110" s="3" t="str">
        <f t="shared" ref="AJ110:AJ173" si="90">IF(I37="","-",IF(F37="Balders Hsk 1",I37,"-"))</f>
        <v>-</v>
      </c>
      <c r="AK110" s="3" t="str">
        <f t="shared" ref="AK110:AK173" si="91">IF(K37="","-",IF(G37="Balders Hsk 1",K37,"-"))</f>
        <v>-</v>
      </c>
      <c r="AL110" s="3" t="str">
        <f t="shared" ref="AL110:AL173" si="92">IF(AJ110&lt;7,K37,"-")</f>
        <v>-</v>
      </c>
      <c r="AM110" s="3" t="str">
        <f t="shared" ref="AM110:AM173" si="93">IF(AK110&lt;7,I37,"-")</f>
        <v>-</v>
      </c>
      <c r="AN110" s="3"/>
      <c r="AO110" s="3" t="str">
        <f t="shared" ref="AO110:AO173" si="94">IF(I37="","-",IF(F37="Växjö Hsk 2",I37,"-"))</f>
        <v>-</v>
      </c>
      <c r="AP110" s="3" t="str">
        <f t="shared" ref="AP110:AP173" si="95">IF(K37="","-",IF(G37="Växjö Hsk 2",K37,"-"))</f>
        <v>-</v>
      </c>
      <c r="AQ110" s="3" t="str">
        <f t="shared" ref="AQ110:AQ173" si="96">IF(AO110&lt;7,K37,"-")</f>
        <v>-</v>
      </c>
      <c r="AR110" s="3" t="str">
        <f t="shared" ref="AR110:AR173" si="97">IF(AP110&lt;7,I37,"-")</f>
        <v>-</v>
      </c>
      <c r="AS110" s="1"/>
      <c r="AT110" s="3" t="str">
        <f t="shared" ref="AT110:AT173" si="98">IF(I37="","-",IF(F37="Vaxholm Hsk",I37,"-"))</f>
        <v>-</v>
      </c>
      <c r="AU110" s="3" t="str">
        <f t="shared" ref="AU110:AU173" si="99">IF(K37="","-",IF(G37="Vaxholm Hsk",K37,"-"))</f>
        <v>-</v>
      </c>
      <c r="AV110" s="3" t="str">
        <f t="shared" ref="AV110:AV173" si="100">IF(AT110&lt;7,K37,"-")</f>
        <v>-</v>
      </c>
      <c r="AW110" s="3" t="str">
        <f t="shared" ref="AW110:AW173" si="101">IF(AU110&lt;7,I37,"-")</f>
        <v>-</v>
      </c>
      <c r="AX110" s="1"/>
      <c r="AY110" s="3" t="str">
        <f t="shared" ref="AY110:AY173" si="102">IF(I37="","-",IF(F37="Balders Hsk 2",I37,"-"))</f>
        <v>-</v>
      </c>
      <c r="AZ110" s="3" t="str">
        <f t="shared" ref="AZ110:AZ173" si="103">IF(K37="","-",IF(G37="Balders Hsk 2",K37,"-"))</f>
        <v>-</v>
      </c>
      <c r="BA110" s="3" t="str">
        <f t="shared" ref="BA110:BA173" si="104">IF(AY110&lt;7,K37,"-")</f>
        <v>-</v>
      </c>
      <c r="BB110" s="3" t="str">
        <f t="shared" ref="BB110:BB173" si="105">IF(AZ110&lt;7,I37,"-")</f>
        <v>-</v>
      </c>
      <c r="BC110" s="1"/>
      <c r="BD110" s="3" t="str">
        <f t="shared" ref="BD110:BD173" si="106">IF(I37="","-",IF(F37="Jämjö hsk",I37,"-"))</f>
        <v>-</v>
      </c>
      <c r="BE110" s="3" t="str">
        <f t="shared" ref="BE110:BE173" si="107">IF(K37="","-",IF(G37="Jämjö hsk",K37,"-"))</f>
        <v>-</v>
      </c>
      <c r="BF110" s="3" t="str">
        <f t="shared" ref="BF110:BF173" si="108">IF(BD110&lt;7,K37,"-")</f>
        <v>-</v>
      </c>
      <c r="BG110" s="3" t="str">
        <f t="shared" ref="BG110:BG173" si="109">IF(BE110&lt;7,I37,"-")</f>
        <v>-</v>
      </c>
      <c r="BH110" s="1"/>
      <c r="BI110" s="3" t="str">
        <f t="shared" ref="BI110:BI173" si="110">IF(I37="","-",IF(F37="Balders Hsk 3",I37,"-"))</f>
        <v>-</v>
      </c>
      <c r="BJ110" s="3" t="str">
        <f t="shared" ref="BJ110:BJ173" si="111">IF(K37="","-",IF(G37="Balders Hsk 3",K37,"-"))</f>
        <v>-</v>
      </c>
      <c r="BK110" s="3" t="str">
        <f t="shared" ref="BK110:BK173" si="112">IF(BI110&lt;7,K37,"-")</f>
        <v>-</v>
      </c>
      <c r="BL110" s="3" t="str">
        <f t="shared" ref="BL110:BL173" si="113">IF(BJ110&lt;7,I37,"-")</f>
        <v>-</v>
      </c>
      <c r="BM110" s="1"/>
      <c r="BN110" s="3" t="str">
        <f t="shared" ref="BN110:BN173" si="114">IF(I37="","-",IF(F37="Värends Hsk 1",I37,"-"))</f>
        <v>-</v>
      </c>
      <c r="BO110" s="3" t="str">
        <f t="shared" ref="BO110:BO173" si="115">IF(K37="","-",IF(G37="Värends Hsk 1",K37,"-"))</f>
        <v>-</v>
      </c>
      <c r="BP110" s="3" t="str">
        <f t="shared" ref="BP110:BP173" si="116">IF(BN110&lt;7,K37,"-")</f>
        <v>-</v>
      </c>
      <c r="BQ110" s="3" t="str">
        <f t="shared" ref="BQ110:BQ173" si="117">IF(BO110&lt;7,I37,"-")</f>
        <v>-</v>
      </c>
      <c r="BR110" s="1"/>
      <c r="BS110" s="3" t="str">
        <f t="shared" ref="BS110:BS173" si="118">IF(I37="","-",IF(F37="Tingsryd Hsc 2",I37,"-"))</f>
        <v>-</v>
      </c>
      <c r="BT110" s="3" t="str">
        <f t="shared" ref="BT110:BT173" si="119">IF(K37="","-",IF(G37="Tingsryd Hsc 2",K37,"-"))</f>
        <v>-</v>
      </c>
      <c r="BU110" s="3" t="str">
        <f t="shared" ref="BU110:BU173" si="120">IF(BS110&lt;7,K37,"-")</f>
        <v>-</v>
      </c>
      <c r="BV110" s="3" t="str">
        <f t="shared" ref="BV110:BV173" si="121">IF(BT110&lt;7,I37,"-")</f>
        <v>-</v>
      </c>
      <c r="BW110" s="1"/>
      <c r="BX110" s="3" t="str">
        <f t="shared" ref="BX110:BX173" si="122">IF(I37="","-",IF(F37="Värends Hsk 2",I37,"-"))</f>
        <v>-</v>
      </c>
      <c r="BY110" s="3" t="str">
        <f t="shared" ref="BY110:BY173" si="123">IF(K37="","-",IF(G37="Värends Hsk 2",K37,"-"))</f>
        <v>-</v>
      </c>
      <c r="BZ110" s="3" t="str">
        <f t="shared" ref="BZ110:BZ173" si="124">IF(BX110&lt;7,K37,"-")</f>
        <v>-</v>
      </c>
      <c r="CA110" s="3" t="str">
        <f t="shared" ref="CA110:CA173" si="125">IF(BY110&lt;7,I37,"-")</f>
        <v>-</v>
      </c>
    </row>
    <row r="111" spans="1:79">
      <c r="M111" s="34"/>
      <c r="N111" s="34"/>
      <c r="O111" s="112"/>
      <c r="R111" s="8"/>
      <c r="S111" s="8"/>
      <c r="T111"/>
      <c r="U111"/>
      <c r="V111"/>
      <c r="W111"/>
      <c r="X111"/>
      <c r="Y111"/>
      <c r="Z111"/>
      <c r="AA111"/>
      <c r="AB111" s="52"/>
      <c r="AE111" s="3" t="str">
        <f t="shared" si="86"/>
        <v>-</v>
      </c>
      <c r="AF111" s="3" t="str">
        <f t="shared" si="87"/>
        <v>-</v>
      </c>
      <c r="AG111" s="3" t="str">
        <f t="shared" si="88"/>
        <v>-</v>
      </c>
      <c r="AH111" s="3" t="str">
        <f t="shared" si="89"/>
        <v>-</v>
      </c>
      <c r="AI111" s="3"/>
      <c r="AJ111" s="3" t="str">
        <f t="shared" si="90"/>
        <v>-</v>
      </c>
      <c r="AK111" s="3" t="str">
        <f t="shared" si="91"/>
        <v>-</v>
      </c>
      <c r="AL111" s="3" t="str">
        <f t="shared" si="92"/>
        <v>-</v>
      </c>
      <c r="AM111" s="3" t="str">
        <f t="shared" si="93"/>
        <v>-</v>
      </c>
      <c r="AN111" s="3"/>
      <c r="AO111" s="3" t="str">
        <f t="shared" si="94"/>
        <v>-</v>
      </c>
      <c r="AP111" s="3" t="str">
        <f t="shared" si="95"/>
        <v>-</v>
      </c>
      <c r="AQ111" s="3" t="str">
        <f t="shared" si="96"/>
        <v>-</v>
      </c>
      <c r="AR111" s="3" t="str">
        <f t="shared" si="97"/>
        <v>-</v>
      </c>
      <c r="AS111" s="1"/>
      <c r="AT111" s="3" t="str">
        <f t="shared" si="98"/>
        <v>-</v>
      </c>
      <c r="AU111" s="3" t="str">
        <f t="shared" si="99"/>
        <v>-</v>
      </c>
      <c r="AV111" s="3" t="str">
        <f t="shared" si="100"/>
        <v>-</v>
      </c>
      <c r="AW111" s="3" t="str">
        <f t="shared" si="101"/>
        <v>-</v>
      </c>
      <c r="AX111" s="1"/>
      <c r="AY111" s="3" t="str">
        <f t="shared" si="102"/>
        <v>-</v>
      </c>
      <c r="AZ111" s="3" t="str">
        <f t="shared" si="103"/>
        <v>-</v>
      </c>
      <c r="BA111" s="3" t="str">
        <f t="shared" si="104"/>
        <v>-</v>
      </c>
      <c r="BB111" s="3" t="str">
        <f t="shared" si="105"/>
        <v>-</v>
      </c>
      <c r="BC111" s="1"/>
      <c r="BD111" s="3" t="str">
        <f t="shared" si="106"/>
        <v>-</v>
      </c>
      <c r="BE111" s="3" t="str">
        <f t="shared" si="107"/>
        <v>-</v>
      </c>
      <c r="BF111" s="3" t="str">
        <f t="shared" si="108"/>
        <v>-</v>
      </c>
      <c r="BG111" s="3" t="str">
        <f t="shared" si="109"/>
        <v>-</v>
      </c>
      <c r="BH111" s="1"/>
      <c r="BI111" s="3" t="str">
        <f t="shared" si="110"/>
        <v>-</v>
      </c>
      <c r="BJ111" s="3" t="str">
        <f t="shared" si="111"/>
        <v>-</v>
      </c>
      <c r="BK111" s="3" t="str">
        <f t="shared" si="112"/>
        <v>-</v>
      </c>
      <c r="BL111" s="3" t="str">
        <f t="shared" si="113"/>
        <v>-</v>
      </c>
      <c r="BM111" s="1"/>
      <c r="BN111" s="3" t="str">
        <f t="shared" si="114"/>
        <v>-</v>
      </c>
      <c r="BO111" s="3" t="str">
        <f t="shared" si="115"/>
        <v>-</v>
      </c>
      <c r="BP111" s="3" t="str">
        <f t="shared" si="116"/>
        <v>-</v>
      </c>
      <c r="BQ111" s="3" t="str">
        <f t="shared" si="117"/>
        <v>-</v>
      </c>
      <c r="BR111" s="1"/>
      <c r="BS111" s="3" t="str">
        <f t="shared" si="118"/>
        <v>-</v>
      </c>
      <c r="BT111" s="3" t="str">
        <f t="shared" si="119"/>
        <v>-</v>
      </c>
      <c r="BU111" s="3" t="str">
        <f t="shared" si="120"/>
        <v>-</v>
      </c>
      <c r="BV111" s="3" t="str">
        <f t="shared" si="121"/>
        <v>-</v>
      </c>
      <c r="BW111" s="1"/>
      <c r="BX111" s="3" t="str">
        <f t="shared" si="122"/>
        <v>-</v>
      </c>
      <c r="BY111" s="3" t="str">
        <f t="shared" si="123"/>
        <v>-</v>
      </c>
      <c r="BZ111" s="3" t="str">
        <f t="shared" si="124"/>
        <v>-</v>
      </c>
      <c r="CA111" s="3" t="str">
        <f t="shared" si="125"/>
        <v>-</v>
      </c>
    </row>
    <row r="112" spans="1:79">
      <c r="R112" s="8"/>
      <c r="S112" s="8"/>
      <c r="T112"/>
      <c r="U112"/>
      <c r="V112"/>
      <c r="W112"/>
      <c r="X112"/>
      <c r="Y112"/>
      <c r="Z112"/>
      <c r="AA112"/>
      <c r="AB112" s="52"/>
      <c r="AE112" s="3" t="str">
        <f t="shared" si="86"/>
        <v>-</v>
      </c>
      <c r="AF112" s="3" t="str">
        <f t="shared" si="87"/>
        <v>-</v>
      </c>
      <c r="AG112" s="3" t="str">
        <f t="shared" si="88"/>
        <v>-</v>
      </c>
      <c r="AH112" s="3" t="str">
        <f t="shared" si="89"/>
        <v>-</v>
      </c>
      <c r="AI112" s="3"/>
      <c r="AJ112" s="3" t="str">
        <f t="shared" si="90"/>
        <v>-</v>
      </c>
      <c r="AK112" s="3" t="str">
        <f t="shared" si="91"/>
        <v>-</v>
      </c>
      <c r="AL112" s="3" t="str">
        <f t="shared" si="92"/>
        <v>-</v>
      </c>
      <c r="AM112" s="3" t="str">
        <f t="shared" si="93"/>
        <v>-</v>
      </c>
      <c r="AN112" s="3"/>
      <c r="AO112" s="3" t="str">
        <f t="shared" si="94"/>
        <v>-</v>
      </c>
      <c r="AP112" s="3" t="str">
        <f t="shared" si="95"/>
        <v>-</v>
      </c>
      <c r="AQ112" s="3" t="str">
        <f t="shared" si="96"/>
        <v>-</v>
      </c>
      <c r="AR112" s="3" t="str">
        <f t="shared" si="97"/>
        <v>-</v>
      </c>
      <c r="AS112" s="1"/>
      <c r="AT112" s="3" t="str">
        <f t="shared" si="98"/>
        <v>-</v>
      </c>
      <c r="AU112" s="3" t="str">
        <f t="shared" si="99"/>
        <v>-</v>
      </c>
      <c r="AV112" s="3" t="str">
        <f t="shared" si="100"/>
        <v>-</v>
      </c>
      <c r="AW112" s="3" t="str">
        <f t="shared" si="101"/>
        <v>-</v>
      </c>
      <c r="AX112" s="1"/>
      <c r="AY112" s="3" t="str">
        <f t="shared" si="102"/>
        <v>-</v>
      </c>
      <c r="AZ112" s="3" t="str">
        <f t="shared" si="103"/>
        <v>-</v>
      </c>
      <c r="BA112" s="3" t="str">
        <f t="shared" si="104"/>
        <v>-</v>
      </c>
      <c r="BB112" s="3" t="str">
        <f t="shared" si="105"/>
        <v>-</v>
      </c>
      <c r="BC112" s="1"/>
      <c r="BD112" s="3" t="str">
        <f t="shared" si="106"/>
        <v>-</v>
      </c>
      <c r="BE112" s="3" t="str">
        <f t="shared" si="107"/>
        <v>-</v>
      </c>
      <c r="BF112" s="3" t="str">
        <f t="shared" si="108"/>
        <v>-</v>
      </c>
      <c r="BG112" s="3" t="str">
        <f t="shared" si="109"/>
        <v>-</v>
      </c>
      <c r="BH112" s="1"/>
      <c r="BI112" s="3" t="str">
        <f t="shared" si="110"/>
        <v>-</v>
      </c>
      <c r="BJ112" s="3" t="str">
        <f t="shared" si="111"/>
        <v>-</v>
      </c>
      <c r="BK112" s="3" t="str">
        <f t="shared" si="112"/>
        <v>-</v>
      </c>
      <c r="BL112" s="3" t="str">
        <f t="shared" si="113"/>
        <v>-</v>
      </c>
      <c r="BM112" s="1"/>
      <c r="BN112" s="3" t="str">
        <f t="shared" si="114"/>
        <v>-</v>
      </c>
      <c r="BO112" s="3" t="str">
        <f t="shared" si="115"/>
        <v>-</v>
      </c>
      <c r="BP112" s="3" t="str">
        <f t="shared" si="116"/>
        <v>-</v>
      </c>
      <c r="BQ112" s="3" t="str">
        <f t="shared" si="117"/>
        <v>-</v>
      </c>
      <c r="BR112" s="1"/>
      <c r="BS112" s="3" t="str">
        <f t="shared" si="118"/>
        <v>-</v>
      </c>
      <c r="BT112" s="3" t="str">
        <f t="shared" si="119"/>
        <v>-</v>
      </c>
      <c r="BU112" s="3" t="str">
        <f t="shared" si="120"/>
        <v>-</v>
      </c>
      <c r="BV112" s="3" t="str">
        <f t="shared" si="121"/>
        <v>-</v>
      </c>
      <c r="BW112" s="1"/>
      <c r="BX112" s="3" t="str">
        <f t="shared" si="122"/>
        <v>-</v>
      </c>
      <c r="BY112" s="3" t="str">
        <f t="shared" si="123"/>
        <v>-</v>
      </c>
      <c r="BZ112" s="3" t="str">
        <f t="shared" si="124"/>
        <v>-</v>
      </c>
      <c r="CA112" s="3" t="str">
        <f t="shared" si="125"/>
        <v>-</v>
      </c>
    </row>
    <row r="113" spans="1:79">
      <c r="R113" s="8"/>
      <c r="S113" s="8"/>
      <c r="T113"/>
      <c r="U113"/>
      <c r="V113"/>
      <c r="W113"/>
      <c r="X113"/>
      <c r="Y113"/>
      <c r="Z113"/>
      <c r="AA113"/>
      <c r="AB113" s="52"/>
      <c r="AE113" s="3" t="str">
        <f t="shared" si="86"/>
        <v>-</v>
      </c>
      <c r="AF113" s="3" t="str">
        <f t="shared" si="87"/>
        <v>-</v>
      </c>
      <c r="AG113" s="3" t="str">
        <f t="shared" si="88"/>
        <v>-</v>
      </c>
      <c r="AH113" s="3" t="str">
        <f t="shared" si="89"/>
        <v>-</v>
      </c>
      <c r="AI113" s="3"/>
      <c r="AJ113" s="3" t="str">
        <f t="shared" si="90"/>
        <v>-</v>
      </c>
      <c r="AK113" s="3" t="str">
        <f t="shared" si="91"/>
        <v>-</v>
      </c>
      <c r="AL113" s="3" t="str">
        <f t="shared" si="92"/>
        <v>-</v>
      </c>
      <c r="AM113" s="3" t="str">
        <f t="shared" si="93"/>
        <v>-</v>
      </c>
      <c r="AN113" s="3"/>
      <c r="AO113" s="3" t="str">
        <f t="shared" si="94"/>
        <v>-</v>
      </c>
      <c r="AP113" s="3" t="str">
        <f t="shared" si="95"/>
        <v>-</v>
      </c>
      <c r="AQ113" s="3" t="str">
        <f t="shared" si="96"/>
        <v>-</v>
      </c>
      <c r="AR113" s="3" t="str">
        <f t="shared" si="97"/>
        <v>-</v>
      </c>
      <c r="AS113" s="1"/>
      <c r="AT113" s="3" t="str">
        <f t="shared" si="98"/>
        <v>-</v>
      </c>
      <c r="AU113" s="3" t="str">
        <f t="shared" si="99"/>
        <v>-</v>
      </c>
      <c r="AV113" s="3" t="str">
        <f t="shared" si="100"/>
        <v>-</v>
      </c>
      <c r="AW113" s="3" t="str">
        <f t="shared" si="101"/>
        <v>-</v>
      </c>
      <c r="AX113" s="1"/>
      <c r="AY113" s="3" t="str">
        <f t="shared" si="102"/>
        <v>-</v>
      </c>
      <c r="AZ113" s="3" t="str">
        <f t="shared" si="103"/>
        <v>-</v>
      </c>
      <c r="BA113" s="3" t="str">
        <f t="shared" si="104"/>
        <v>-</v>
      </c>
      <c r="BB113" s="3" t="str">
        <f t="shared" si="105"/>
        <v>-</v>
      </c>
      <c r="BC113" s="1"/>
      <c r="BD113" s="3" t="str">
        <f t="shared" si="106"/>
        <v>-</v>
      </c>
      <c r="BE113" s="3" t="str">
        <f t="shared" si="107"/>
        <v>-</v>
      </c>
      <c r="BF113" s="3" t="str">
        <f t="shared" si="108"/>
        <v>-</v>
      </c>
      <c r="BG113" s="3" t="str">
        <f t="shared" si="109"/>
        <v>-</v>
      </c>
      <c r="BH113" s="1"/>
      <c r="BI113" s="3" t="str">
        <f t="shared" si="110"/>
        <v>-</v>
      </c>
      <c r="BJ113" s="3" t="str">
        <f t="shared" si="111"/>
        <v>-</v>
      </c>
      <c r="BK113" s="3" t="str">
        <f t="shared" si="112"/>
        <v>-</v>
      </c>
      <c r="BL113" s="3" t="str">
        <f t="shared" si="113"/>
        <v>-</v>
      </c>
      <c r="BM113" s="1"/>
      <c r="BN113" s="3" t="str">
        <f t="shared" si="114"/>
        <v>-</v>
      </c>
      <c r="BO113" s="3" t="str">
        <f t="shared" si="115"/>
        <v>-</v>
      </c>
      <c r="BP113" s="3" t="str">
        <f t="shared" si="116"/>
        <v>-</v>
      </c>
      <c r="BQ113" s="3" t="str">
        <f t="shared" si="117"/>
        <v>-</v>
      </c>
      <c r="BR113" s="1"/>
      <c r="BS113" s="3" t="str">
        <f t="shared" si="118"/>
        <v>-</v>
      </c>
      <c r="BT113" s="3" t="str">
        <f t="shared" si="119"/>
        <v>-</v>
      </c>
      <c r="BU113" s="3" t="str">
        <f t="shared" si="120"/>
        <v>-</v>
      </c>
      <c r="BV113" s="3" t="str">
        <f t="shared" si="121"/>
        <v>-</v>
      </c>
      <c r="BW113" s="1"/>
      <c r="BX113" s="3" t="str">
        <f t="shared" si="122"/>
        <v>-</v>
      </c>
      <c r="BY113" s="3" t="str">
        <f t="shared" si="123"/>
        <v>-</v>
      </c>
      <c r="BZ113" s="3" t="str">
        <f t="shared" si="124"/>
        <v>-</v>
      </c>
      <c r="CA113" s="3" t="str">
        <f t="shared" si="125"/>
        <v>-</v>
      </c>
    </row>
    <row r="114" spans="1:79">
      <c r="R114" s="8"/>
      <c r="S114" s="8"/>
      <c r="T114"/>
      <c r="U114"/>
      <c r="V114"/>
      <c r="W114"/>
      <c r="X114"/>
      <c r="Y114"/>
      <c r="Z114"/>
      <c r="AA114"/>
      <c r="AB114" s="52"/>
      <c r="AE114" s="3" t="str">
        <f t="shared" si="86"/>
        <v>-</v>
      </c>
      <c r="AF114" s="3" t="str">
        <f t="shared" si="87"/>
        <v>-</v>
      </c>
      <c r="AG114" s="3" t="str">
        <f t="shared" si="88"/>
        <v>-</v>
      </c>
      <c r="AH114" s="3" t="str">
        <f t="shared" si="89"/>
        <v>-</v>
      </c>
      <c r="AI114" s="3"/>
      <c r="AJ114" s="3" t="str">
        <f t="shared" si="90"/>
        <v>-</v>
      </c>
      <c r="AK114" s="3" t="str">
        <f t="shared" si="91"/>
        <v>-</v>
      </c>
      <c r="AL114" s="3" t="str">
        <f t="shared" si="92"/>
        <v>-</v>
      </c>
      <c r="AM114" s="3" t="str">
        <f t="shared" si="93"/>
        <v>-</v>
      </c>
      <c r="AN114" s="3"/>
      <c r="AO114" s="3" t="str">
        <f t="shared" si="94"/>
        <v>-</v>
      </c>
      <c r="AP114" s="3" t="str">
        <f t="shared" si="95"/>
        <v>-</v>
      </c>
      <c r="AQ114" s="3" t="str">
        <f t="shared" si="96"/>
        <v>-</v>
      </c>
      <c r="AR114" s="3" t="str">
        <f t="shared" si="97"/>
        <v>-</v>
      </c>
      <c r="AS114" s="1"/>
      <c r="AT114" s="3" t="str">
        <f t="shared" si="98"/>
        <v>-</v>
      </c>
      <c r="AU114" s="3" t="str">
        <f t="shared" si="99"/>
        <v>-</v>
      </c>
      <c r="AV114" s="3" t="str">
        <f t="shared" si="100"/>
        <v>-</v>
      </c>
      <c r="AW114" s="3" t="str">
        <f t="shared" si="101"/>
        <v>-</v>
      </c>
      <c r="AX114" s="1"/>
      <c r="AY114" s="3" t="str">
        <f t="shared" si="102"/>
        <v>-</v>
      </c>
      <c r="AZ114" s="3" t="str">
        <f t="shared" si="103"/>
        <v>-</v>
      </c>
      <c r="BA114" s="3" t="str">
        <f t="shared" si="104"/>
        <v>-</v>
      </c>
      <c r="BB114" s="3" t="str">
        <f t="shared" si="105"/>
        <v>-</v>
      </c>
      <c r="BC114" s="1"/>
      <c r="BD114" s="3" t="str">
        <f t="shared" si="106"/>
        <v>-</v>
      </c>
      <c r="BE114" s="3" t="str">
        <f t="shared" si="107"/>
        <v>-</v>
      </c>
      <c r="BF114" s="3" t="str">
        <f t="shared" si="108"/>
        <v>-</v>
      </c>
      <c r="BG114" s="3" t="str">
        <f t="shared" si="109"/>
        <v>-</v>
      </c>
      <c r="BH114" s="1"/>
      <c r="BI114" s="3" t="str">
        <f t="shared" si="110"/>
        <v>-</v>
      </c>
      <c r="BJ114" s="3" t="str">
        <f t="shared" si="111"/>
        <v>-</v>
      </c>
      <c r="BK114" s="3" t="str">
        <f t="shared" si="112"/>
        <v>-</v>
      </c>
      <c r="BL114" s="3" t="str">
        <f t="shared" si="113"/>
        <v>-</v>
      </c>
      <c r="BM114" s="1"/>
      <c r="BN114" s="3" t="str">
        <f t="shared" si="114"/>
        <v>-</v>
      </c>
      <c r="BO114" s="3" t="str">
        <f t="shared" si="115"/>
        <v>-</v>
      </c>
      <c r="BP114" s="3" t="str">
        <f t="shared" si="116"/>
        <v>-</v>
      </c>
      <c r="BQ114" s="3" t="str">
        <f t="shared" si="117"/>
        <v>-</v>
      </c>
      <c r="BR114" s="1"/>
      <c r="BS114" s="3" t="str">
        <f t="shared" si="118"/>
        <v>-</v>
      </c>
      <c r="BT114" s="3" t="str">
        <f t="shared" si="119"/>
        <v>-</v>
      </c>
      <c r="BU114" s="3" t="str">
        <f t="shared" si="120"/>
        <v>-</v>
      </c>
      <c r="BV114" s="3" t="str">
        <f t="shared" si="121"/>
        <v>-</v>
      </c>
      <c r="BW114" s="1"/>
      <c r="BX114" s="3" t="str">
        <f t="shared" si="122"/>
        <v>-</v>
      </c>
      <c r="BY114" s="3" t="str">
        <f t="shared" si="123"/>
        <v>-</v>
      </c>
      <c r="BZ114" s="3" t="str">
        <f t="shared" si="124"/>
        <v>-</v>
      </c>
      <c r="CA114" s="3" t="str">
        <f t="shared" si="125"/>
        <v>-</v>
      </c>
    </row>
    <row r="115" spans="1:79">
      <c r="R115" s="8"/>
      <c r="S115" s="8"/>
      <c r="T115"/>
      <c r="U115"/>
      <c r="V115"/>
      <c r="W115"/>
      <c r="X115"/>
      <c r="Y115"/>
      <c r="Z115"/>
      <c r="AA115"/>
      <c r="AB115" s="52"/>
      <c r="AE115" s="3" t="str">
        <f t="shared" si="86"/>
        <v>-</v>
      </c>
      <c r="AF115" s="3" t="str">
        <f t="shared" si="87"/>
        <v>-</v>
      </c>
      <c r="AG115" s="3" t="str">
        <f t="shared" si="88"/>
        <v>-</v>
      </c>
      <c r="AH115" s="3" t="str">
        <f t="shared" si="89"/>
        <v>-</v>
      </c>
      <c r="AI115" s="3"/>
      <c r="AJ115" s="3" t="str">
        <f t="shared" si="90"/>
        <v>-</v>
      </c>
      <c r="AK115" s="3" t="str">
        <f t="shared" si="91"/>
        <v>-</v>
      </c>
      <c r="AL115" s="3" t="str">
        <f t="shared" si="92"/>
        <v>-</v>
      </c>
      <c r="AM115" s="3" t="str">
        <f t="shared" si="93"/>
        <v>-</v>
      </c>
      <c r="AN115" s="3"/>
      <c r="AO115" s="3" t="str">
        <f t="shared" si="94"/>
        <v>-</v>
      </c>
      <c r="AP115" s="3" t="str">
        <f t="shared" si="95"/>
        <v>-</v>
      </c>
      <c r="AQ115" s="3" t="str">
        <f t="shared" si="96"/>
        <v>-</v>
      </c>
      <c r="AR115" s="3" t="str">
        <f t="shared" si="97"/>
        <v>-</v>
      </c>
      <c r="AS115" s="1"/>
      <c r="AT115" s="3" t="str">
        <f t="shared" si="98"/>
        <v>-</v>
      </c>
      <c r="AU115" s="3" t="str">
        <f t="shared" si="99"/>
        <v>-</v>
      </c>
      <c r="AV115" s="3" t="str">
        <f t="shared" si="100"/>
        <v>-</v>
      </c>
      <c r="AW115" s="3" t="str">
        <f t="shared" si="101"/>
        <v>-</v>
      </c>
      <c r="AX115" s="1"/>
      <c r="AY115" s="3" t="str">
        <f t="shared" si="102"/>
        <v>-</v>
      </c>
      <c r="AZ115" s="3" t="str">
        <f t="shared" si="103"/>
        <v>-</v>
      </c>
      <c r="BA115" s="3" t="str">
        <f t="shared" si="104"/>
        <v>-</v>
      </c>
      <c r="BB115" s="3" t="str">
        <f t="shared" si="105"/>
        <v>-</v>
      </c>
      <c r="BC115" s="1"/>
      <c r="BD115" s="3" t="str">
        <f t="shared" si="106"/>
        <v>-</v>
      </c>
      <c r="BE115" s="3" t="str">
        <f t="shared" si="107"/>
        <v>-</v>
      </c>
      <c r="BF115" s="3" t="str">
        <f t="shared" si="108"/>
        <v>-</v>
      </c>
      <c r="BG115" s="3" t="str">
        <f t="shared" si="109"/>
        <v>-</v>
      </c>
      <c r="BH115" s="1"/>
      <c r="BI115" s="3" t="str">
        <f t="shared" si="110"/>
        <v>-</v>
      </c>
      <c r="BJ115" s="3" t="str">
        <f t="shared" si="111"/>
        <v>-</v>
      </c>
      <c r="BK115" s="3" t="str">
        <f t="shared" si="112"/>
        <v>-</v>
      </c>
      <c r="BL115" s="3" t="str">
        <f t="shared" si="113"/>
        <v>-</v>
      </c>
      <c r="BM115" s="1"/>
      <c r="BN115" s="3" t="str">
        <f t="shared" si="114"/>
        <v>-</v>
      </c>
      <c r="BO115" s="3" t="str">
        <f t="shared" si="115"/>
        <v>-</v>
      </c>
      <c r="BP115" s="3" t="str">
        <f t="shared" si="116"/>
        <v>-</v>
      </c>
      <c r="BQ115" s="3" t="str">
        <f t="shared" si="117"/>
        <v>-</v>
      </c>
      <c r="BR115" s="1"/>
      <c r="BS115" s="3" t="str">
        <f t="shared" si="118"/>
        <v>-</v>
      </c>
      <c r="BT115" s="3" t="str">
        <f t="shared" si="119"/>
        <v>-</v>
      </c>
      <c r="BU115" s="3" t="str">
        <f t="shared" si="120"/>
        <v>-</v>
      </c>
      <c r="BV115" s="3" t="str">
        <f t="shared" si="121"/>
        <v>-</v>
      </c>
      <c r="BW115" s="1"/>
      <c r="BX115" s="3" t="str">
        <f t="shared" si="122"/>
        <v>-</v>
      </c>
      <c r="BY115" s="3" t="str">
        <f t="shared" si="123"/>
        <v>-</v>
      </c>
      <c r="BZ115" s="3" t="str">
        <f t="shared" si="124"/>
        <v>-</v>
      </c>
      <c r="CA115" s="3" t="str">
        <f t="shared" si="125"/>
        <v>-</v>
      </c>
    </row>
    <row r="116" spans="1:79">
      <c r="M116" s="34"/>
      <c r="N116" s="34"/>
      <c r="R116" s="8"/>
      <c r="S116" s="8"/>
      <c r="T116"/>
      <c r="U116"/>
      <c r="V116"/>
      <c r="W116"/>
      <c r="X116"/>
      <c r="Y116"/>
      <c r="Z116"/>
      <c r="AA116"/>
      <c r="AB116" s="52"/>
      <c r="AE116" s="3" t="str">
        <f t="shared" si="86"/>
        <v>-</v>
      </c>
      <c r="AF116" s="3" t="str">
        <f t="shared" si="87"/>
        <v>-</v>
      </c>
      <c r="AG116" s="3" t="str">
        <f t="shared" si="88"/>
        <v>-</v>
      </c>
      <c r="AH116" s="3" t="str">
        <f t="shared" si="89"/>
        <v>-</v>
      </c>
      <c r="AI116" s="3"/>
      <c r="AJ116" s="3" t="str">
        <f t="shared" si="90"/>
        <v>-</v>
      </c>
      <c r="AK116" s="3" t="str">
        <f t="shared" si="91"/>
        <v>-</v>
      </c>
      <c r="AL116" s="3" t="str">
        <f t="shared" si="92"/>
        <v>-</v>
      </c>
      <c r="AM116" s="3" t="str">
        <f t="shared" si="93"/>
        <v>-</v>
      </c>
      <c r="AN116" s="3"/>
      <c r="AO116" s="3" t="str">
        <f t="shared" si="94"/>
        <v>-</v>
      </c>
      <c r="AP116" s="3" t="str">
        <f t="shared" si="95"/>
        <v>-</v>
      </c>
      <c r="AQ116" s="3" t="str">
        <f t="shared" si="96"/>
        <v>-</v>
      </c>
      <c r="AR116" s="3" t="str">
        <f t="shared" si="97"/>
        <v>-</v>
      </c>
      <c r="AS116" s="1"/>
      <c r="AT116" s="3" t="str">
        <f t="shared" si="98"/>
        <v>-</v>
      </c>
      <c r="AU116" s="3" t="str">
        <f t="shared" si="99"/>
        <v>-</v>
      </c>
      <c r="AV116" s="3" t="str">
        <f t="shared" si="100"/>
        <v>-</v>
      </c>
      <c r="AW116" s="3" t="str">
        <f t="shared" si="101"/>
        <v>-</v>
      </c>
      <c r="AX116" s="1"/>
      <c r="AY116" s="3" t="str">
        <f t="shared" si="102"/>
        <v>-</v>
      </c>
      <c r="AZ116" s="3" t="str">
        <f t="shared" si="103"/>
        <v>-</v>
      </c>
      <c r="BA116" s="3" t="str">
        <f t="shared" si="104"/>
        <v>-</v>
      </c>
      <c r="BB116" s="3" t="str">
        <f t="shared" si="105"/>
        <v>-</v>
      </c>
      <c r="BC116" s="1"/>
      <c r="BD116" s="3" t="str">
        <f t="shared" si="106"/>
        <v>-</v>
      </c>
      <c r="BE116" s="3" t="str">
        <f t="shared" si="107"/>
        <v>-</v>
      </c>
      <c r="BF116" s="3" t="str">
        <f t="shared" si="108"/>
        <v>-</v>
      </c>
      <c r="BG116" s="3" t="str">
        <f t="shared" si="109"/>
        <v>-</v>
      </c>
      <c r="BH116" s="1"/>
      <c r="BI116" s="3" t="str">
        <f t="shared" si="110"/>
        <v>-</v>
      </c>
      <c r="BJ116" s="3" t="str">
        <f t="shared" si="111"/>
        <v>-</v>
      </c>
      <c r="BK116" s="3" t="str">
        <f t="shared" si="112"/>
        <v>-</v>
      </c>
      <c r="BL116" s="3" t="str">
        <f t="shared" si="113"/>
        <v>-</v>
      </c>
      <c r="BM116" s="1"/>
      <c r="BN116" s="3" t="str">
        <f t="shared" si="114"/>
        <v>-</v>
      </c>
      <c r="BO116" s="3" t="str">
        <f t="shared" si="115"/>
        <v>-</v>
      </c>
      <c r="BP116" s="3" t="str">
        <f t="shared" si="116"/>
        <v>-</v>
      </c>
      <c r="BQ116" s="3" t="str">
        <f t="shared" si="117"/>
        <v>-</v>
      </c>
      <c r="BR116" s="1"/>
      <c r="BS116" s="3" t="str">
        <f t="shared" si="118"/>
        <v>-</v>
      </c>
      <c r="BT116" s="3" t="str">
        <f t="shared" si="119"/>
        <v>-</v>
      </c>
      <c r="BU116" s="3" t="str">
        <f t="shared" si="120"/>
        <v>-</v>
      </c>
      <c r="BV116" s="3" t="str">
        <f t="shared" si="121"/>
        <v>-</v>
      </c>
      <c r="BW116" s="1"/>
      <c r="BX116" s="3" t="str">
        <f t="shared" si="122"/>
        <v>-</v>
      </c>
      <c r="BY116" s="3" t="str">
        <f t="shared" si="123"/>
        <v>-</v>
      </c>
      <c r="BZ116" s="3" t="str">
        <f t="shared" si="124"/>
        <v>-</v>
      </c>
      <c r="CA116" s="3" t="str">
        <f t="shared" si="125"/>
        <v>-</v>
      </c>
    </row>
    <row r="117" spans="1:79">
      <c r="M117" s="34"/>
      <c r="N117" s="34"/>
      <c r="R117" s="8"/>
      <c r="S117" s="8"/>
      <c r="T117"/>
      <c r="U117"/>
      <c r="V117"/>
      <c r="W117"/>
      <c r="X117"/>
      <c r="Y117"/>
      <c r="Z117"/>
      <c r="AA117"/>
      <c r="AB117" s="52"/>
      <c r="AE117" s="3" t="str">
        <f t="shared" si="86"/>
        <v>-</v>
      </c>
      <c r="AF117" s="3" t="str">
        <f t="shared" si="87"/>
        <v>-</v>
      </c>
      <c r="AG117" s="3" t="str">
        <f t="shared" si="88"/>
        <v>-</v>
      </c>
      <c r="AH117" s="3" t="str">
        <f t="shared" si="89"/>
        <v>-</v>
      </c>
      <c r="AI117" s="3"/>
      <c r="AJ117" s="3" t="str">
        <f t="shared" si="90"/>
        <v>-</v>
      </c>
      <c r="AK117" s="3" t="str">
        <f t="shared" si="91"/>
        <v>-</v>
      </c>
      <c r="AL117" s="3" t="str">
        <f t="shared" si="92"/>
        <v>-</v>
      </c>
      <c r="AM117" s="3" t="str">
        <f t="shared" si="93"/>
        <v>-</v>
      </c>
      <c r="AN117" s="3"/>
      <c r="AO117" s="3" t="str">
        <f t="shared" si="94"/>
        <v>-</v>
      </c>
      <c r="AP117" s="3" t="str">
        <f t="shared" si="95"/>
        <v>-</v>
      </c>
      <c r="AQ117" s="3" t="str">
        <f t="shared" si="96"/>
        <v>-</v>
      </c>
      <c r="AR117" s="3" t="str">
        <f t="shared" si="97"/>
        <v>-</v>
      </c>
      <c r="AS117" s="1"/>
      <c r="AT117" s="3" t="str">
        <f t="shared" si="98"/>
        <v>-</v>
      </c>
      <c r="AU117" s="3" t="str">
        <f t="shared" si="99"/>
        <v>-</v>
      </c>
      <c r="AV117" s="3" t="str">
        <f t="shared" si="100"/>
        <v>-</v>
      </c>
      <c r="AW117" s="3" t="str">
        <f t="shared" si="101"/>
        <v>-</v>
      </c>
      <c r="AX117" s="1"/>
      <c r="AY117" s="3" t="str">
        <f t="shared" si="102"/>
        <v>-</v>
      </c>
      <c r="AZ117" s="3" t="str">
        <f t="shared" si="103"/>
        <v>-</v>
      </c>
      <c r="BA117" s="3" t="str">
        <f t="shared" si="104"/>
        <v>-</v>
      </c>
      <c r="BB117" s="3" t="str">
        <f t="shared" si="105"/>
        <v>-</v>
      </c>
      <c r="BC117" s="1"/>
      <c r="BD117" s="3" t="str">
        <f t="shared" si="106"/>
        <v>-</v>
      </c>
      <c r="BE117" s="3" t="str">
        <f t="shared" si="107"/>
        <v>-</v>
      </c>
      <c r="BF117" s="3" t="str">
        <f t="shared" si="108"/>
        <v>-</v>
      </c>
      <c r="BG117" s="3" t="str">
        <f t="shared" si="109"/>
        <v>-</v>
      </c>
      <c r="BH117" s="1"/>
      <c r="BI117" s="3" t="str">
        <f t="shared" si="110"/>
        <v>-</v>
      </c>
      <c r="BJ117" s="3" t="str">
        <f t="shared" si="111"/>
        <v>-</v>
      </c>
      <c r="BK117" s="3" t="str">
        <f t="shared" si="112"/>
        <v>-</v>
      </c>
      <c r="BL117" s="3" t="str">
        <f t="shared" si="113"/>
        <v>-</v>
      </c>
      <c r="BM117" s="1"/>
      <c r="BN117" s="3" t="str">
        <f t="shared" si="114"/>
        <v>-</v>
      </c>
      <c r="BO117" s="3" t="str">
        <f t="shared" si="115"/>
        <v>-</v>
      </c>
      <c r="BP117" s="3" t="str">
        <f t="shared" si="116"/>
        <v>-</v>
      </c>
      <c r="BQ117" s="3" t="str">
        <f t="shared" si="117"/>
        <v>-</v>
      </c>
      <c r="BR117" s="1"/>
      <c r="BS117" s="3" t="str">
        <f t="shared" si="118"/>
        <v>-</v>
      </c>
      <c r="BT117" s="3" t="str">
        <f t="shared" si="119"/>
        <v>-</v>
      </c>
      <c r="BU117" s="3" t="str">
        <f t="shared" si="120"/>
        <v>-</v>
      </c>
      <c r="BV117" s="3" t="str">
        <f t="shared" si="121"/>
        <v>-</v>
      </c>
      <c r="BW117" s="1"/>
      <c r="BX117" s="3" t="str">
        <f t="shared" si="122"/>
        <v>-</v>
      </c>
      <c r="BY117" s="3" t="str">
        <f t="shared" si="123"/>
        <v>-</v>
      </c>
      <c r="BZ117" s="3" t="str">
        <f t="shared" si="124"/>
        <v>-</v>
      </c>
      <c r="CA117" s="3" t="str">
        <f t="shared" si="125"/>
        <v>-</v>
      </c>
    </row>
    <row r="118" spans="1:79" ht="18">
      <c r="A118" s="73" t="s">
        <v>32</v>
      </c>
      <c r="B118" s="15"/>
      <c r="C118" s="8"/>
      <c r="D118" s="16"/>
      <c r="E118" s="3"/>
      <c r="F118" s="34"/>
      <c r="G118" s="34"/>
      <c r="H118" s="17"/>
      <c r="I118" s="18"/>
      <c r="J118" s="19"/>
      <c r="K118" s="18"/>
      <c r="M118" s="34"/>
      <c r="N118" s="34"/>
      <c r="R118" s="8"/>
      <c r="S118" s="8"/>
      <c r="T118"/>
      <c r="U118"/>
      <c r="V118"/>
      <c r="W118"/>
      <c r="X118"/>
      <c r="Y118"/>
      <c r="Z118"/>
      <c r="AA118"/>
      <c r="AB118" s="52"/>
      <c r="AE118" s="3" t="str">
        <f t="shared" si="86"/>
        <v>-</v>
      </c>
      <c r="AF118" s="3" t="str">
        <f t="shared" si="87"/>
        <v>-</v>
      </c>
      <c r="AG118" s="3" t="str">
        <f t="shared" si="88"/>
        <v>-</v>
      </c>
      <c r="AH118" s="3" t="str">
        <f t="shared" si="89"/>
        <v>-</v>
      </c>
      <c r="AI118" s="3"/>
      <c r="AJ118" s="3" t="str">
        <f t="shared" si="90"/>
        <v>-</v>
      </c>
      <c r="AK118" s="3" t="str">
        <f t="shared" si="91"/>
        <v>-</v>
      </c>
      <c r="AL118" s="3" t="str">
        <f t="shared" si="92"/>
        <v>-</v>
      </c>
      <c r="AM118" s="3" t="str">
        <f t="shared" si="93"/>
        <v>-</v>
      </c>
      <c r="AN118" s="3"/>
      <c r="AO118" s="3" t="str">
        <f t="shared" si="94"/>
        <v>-</v>
      </c>
      <c r="AP118" s="3" t="str">
        <f t="shared" si="95"/>
        <v>-</v>
      </c>
      <c r="AQ118" s="3" t="str">
        <f t="shared" si="96"/>
        <v>-</v>
      </c>
      <c r="AR118" s="3" t="str">
        <f t="shared" si="97"/>
        <v>-</v>
      </c>
      <c r="AS118" s="1"/>
      <c r="AT118" s="3" t="str">
        <f t="shared" si="98"/>
        <v>-</v>
      </c>
      <c r="AU118" s="3" t="str">
        <f t="shared" si="99"/>
        <v>-</v>
      </c>
      <c r="AV118" s="3" t="str">
        <f t="shared" si="100"/>
        <v>-</v>
      </c>
      <c r="AW118" s="3" t="str">
        <f t="shared" si="101"/>
        <v>-</v>
      </c>
      <c r="AX118" s="1"/>
      <c r="AY118" s="3" t="str">
        <f t="shared" si="102"/>
        <v>-</v>
      </c>
      <c r="AZ118" s="3" t="str">
        <f t="shared" si="103"/>
        <v>-</v>
      </c>
      <c r="BA118" s="3" t="str">
        <f t="shared" si="104"/>
        <v>-</v>
      </c>
      <c r="BB118" s="3" t="str">
        <f t="shared" si="105"/>
        <v>-</v>
      </c>
      <c r="BC118" s="1"/>
      <c r="BD118" s="3" t="str">
        <f t="shared" si="106"/>
        <v>-</v>
      </c>
      <c r="BE118" s="3" t="str">
        <f t="shared" si="107"/>
        <v>-</v>
      </c>
      <c r="BF118" s="3" t="str">
        <f t="shared" si="108"/>
        <v>-</v>
      </c>
      <c r="BG118" s="3" t="str">
        <f t="shared" si="109"/>
        <v>-</v>
      </c>
      <c r="BH118" s="1"/>
      <c r="BI118" s="3" t="str">
        <f t="shared" si="110"/>
        <v>-</v>
      </c>
      <c r="BJ118" s="3" t="str">
        <f t="shared" si="111"/>
        <v>-</v>
      </c>
      <c r="BK118" s="3" t="str">
        <f t="shared" si="112"/>
        <v>-</v>
      </c>
      <c r="BL118" s="3" t="str">
        <f t="shared" si="113"/>
        <v>-</v>
      </c>
      <c r="BM118" s="1"/>
      <c r="BN118" s="3" t="str">
        <f t="shared" si="114"/>
        <v>-</v>
      </c>
      <c r="BO118" s="3" t="str">
        <f t="shared" si="115"/>
        <v>-</v>
      </c>
      <c r="BP118" s="3" t="str">
        <f t="shared" si="116"/>
        <v>-</v>
      </c>
      <c r="BQ118" s="3" t="str">
        <f t="shared" si="117"/>
        <v>-</v>
      </c>
      <c r="BR118" s="1"/>
      <c r="BS118" s="3" t="str">
        <f t="shared" si="118"/>
        <v>-</v>
      </c>
      <c r="BT118" s="3" t="str">
        <f t="shared" si="119"/>
        <v>-</v>
      </c>
      <c r="BU118" s="3" t="str">
        <f t="shared" si="120"/>
        <v>-</v>
      </c>
      <c r="BV118" s="3" t="str">
        <f t="shared" si="121"/>
        <v>-</v>
      </c>
      <c r="BW118" s="1"/>
      <c r="BX118" s="3" t="str">
        <f t="shared" si="122"/>
        <v>-</v>
      </c>
      <c r="BY118" s="3" t="str">
        <f t="shared" si="123"/>
        <v>-</v>
      </c>
      <c r="BZ118" s="3" t="str">
        <f t="shared" si="124"/>
        <v>-</v>
      </c>
      <c r="CA118" s="3" t="str">
        <f t="shared" si="125"/>
        <v>-</v>
      </c>
    </row>
    <row r="119" spans="1:79">
      <c r="A119" s="12" t="s">
        <v>38</v>
      </c>
      <c r="B119" s="3"/>
      <c r="C119" s="3"/>
      <c r="D119" s="16"/>
      <c r="M119" s="34"/>
      <c r="N119" s="34"/>
      <c r="R119" s="8"/>
      <c r="S119" s="8"/>
      <c r="T119"/>
      <c r="U119"/>
      <c r="V119"/>
      <c r="W119"/>
      <c r="X119"/>
      <c r="Y119"/>
      <c r="Z119"/>
      <c r="AA119"/>
      <c r="AB119" s="52"/>
      <c r="AE119" s="3" t="str">
        <f t="shared" si="86"/>
        <v>-</v>
      </c>
      <c r="AF119" s="3" t="str">
        <f t="shared" si="87"/>
        <v>-</v>
      </c>
      <c r="AG119" s="3" t="str">
        <f t="shared" si="88"/>
        <v>-</v>
      </c>
      <c r="AH119" s="3" t="str">
        <f t="shared" si="89"/>
        <v>-</v>
      </c>
      <c r="AI119" s="3"/>
      <c r="AJ119" s="3" t="str">
        <f t="shared" si="90"/>
        <v>-</v>
      </c>
      <c r="AK119" s="3" t="str">
        <f t="shared" si="91"/>
        <v>-</v>
      </c>
      <c r="AL119" s="3" t="str">
        <f t="shared" si="92"/>
        <v>-</v>
      </c>
      <c r="AM119" s="3" t="str">
        <f t="shared" si="93"/>
        <v>-</v>
      </c>
      <c r="AN119" s="3"/>
      <c r="AO119" s="3" t="str">
        <f t="shared" si="94"/>
        <v>-</v>
      </c>
      <c r="AP119" s="3" t="str">
        <f t="shared" si="95"/>
        <v>-</v>
      </c>
      <c r="AQ119" s="3" t="str">
        <f t="shared" si="96"/>
        <v>-</v>
      </c>
      <c r="AR119" s="3" t="str">
        <f t="shared" si="97"/>
        <v>-</v>
      </c>
      <c r="AS119" s="1"/>
      <c r="AT119" s="3" t="str">
        <f t="shared" si="98"/>
        <v>-</v>
      </c>
      <c r="AU119" s="3" t="str">
        <f t="shared" si="99"/>
        <v>-</v>
      </c>
      <c r="AV119" s="3" t="str">
        <f t="shared" si="100"/>
        <v>-</v>
      </c>
      <c r="AW119" s="3" t="str">
        <f t="shared" si="101"/>
        <v>-</v>
      </c>
      <c r="AX119" s="1"/>
      <c r="AY119" s="3" t="str">
        <f t="shared" si="102"/>
        <v>-</v>
      </c>
      <c r="AZ119" s="3" t="str">
        <f t="shared" si="103"/>
        <v>-</v>
      </c>
      <c r="BA119" s="3" t="str">
        <f t="shared" si="104"/>
        <v>-</v>
      </c>
      <c r="BB119" s="3" t="str">
        <f t="shared" si="105"/>
        <v>-</v>
      </c>
      <c r="BC119" s="1"/>
      <c r="BD119" s="3" t="str">
        <f t="shared" si="106"/>
        <v>-</v>
      </c>
      <c r="BE119" s="3" t="str">
        <f t="shared" si="107"/>
        <v>-</v>
      </c>
      <c r="BF119" s="3" t="str">
        <f t="shared" si="108"/>
        <v>-</v>
      </c>
      <c r="BG119" s="3" t="str">
        <f t="shared" si="109"/>
        <v>-</v>
      </c>
      <c r="BH119" s="1"/>
      <c r="BI119" s="3" t="str">
        <f t="shared" si="110"/>
        <v>-</v>
      </c>
      <c r="BJ119" s="3" t="str">
        <f t="shared" si="111"/>
        <v>-</v>
      </c>
      <c r="BK119" s="3" t="str">
        <f t="shared" si="112"/>
        <v>-</v>
      </c>
      <c r="BL119" s="3" t="str">
        <f t="shared" si="113"/>
        <v>-</v>
      </c>
      <c r="BM119" s="1"/>
      <c r="BN119" s="3" t="str">
        <f t="shared" si="114"/>
        <v>-</v>
      </c>
      <c r="BO119" s="3" t="str">
        <f t="shared" si="115"/>
        <v>-</v>
      </c>
      <c r="BP119" s="3" t="str">
        <f t="shared" si="116"/>
        <v>-</v>
      </c>
      <c r="BQ119" s="3" t="str">
        <f t="shared" si="117"/>
        <v>-</v>
      </c>
      <c r="BR119" s="1"/>
      <c r="BS119" s="3" t="str">
        <f t="shared" si="118"/>
        <v>-</v>
      </c>
      <c r="BT119" s="3" t="str">
        <f t="shared" si="119"/>
        <v>-</v>
      </c>
      <c r="BU119" s="3" t="str">
        <f t="shared" si="120"/>
        <v>-</v>
      </c>
      <c r="BV119" s="3" t="str">
        <f t="shared" si="121"/>
        <v>-</v>
      </c>
      <c r="BW119" s="1"/>
      <c r="BX119" s="3" t="str">
        <f t="shared" si="122"/>
        <v>-</v>
      </c>
      <c r="BY119" s="3" t="str">
        <f t="shared" si="123"/>
        <v>-</v>
      </c>
      <c r="BZ119" s="3" t="str">
        <f t="shared" si="124"/>
        <v>-</v>
      </c>
      <c r="CA119" s="3" t="str">
        <f t="shared" si="125"/>
        <v>-</v>
      </c>
    </row>
    <row r="120" spans="1:79">
      <c r="A120" s="21" t="s">
        <v>40</v>
      </c>
      <c r="B120" s="15"/>
      <c r="C120" s="3"/>
      <c r="D120" s="16"/>
      <c r="M120" s="34"/>
      <c r="N120" s="34"/>
      <c r="R120" s="8"/>
      <c r="S120" s="8"/>
      <c r="T120"/>
      <c r="U120"/>
      <c r="V120"/>
      <c r="W120"/>
      <c r="X120"/>
      <c r="Y120"/>
      <c r="Z120"/>
      <c r="AA120"/>
      <c r="AB120" s="52"/>
      <c r="AE120" s="3" t="str">
        <f t="shared" si="86"/>
        <v>-</v>
      </c>
      <c r="AF120" s="3" t="str">
        <f t="shared" si="87"/>
        <v>-</v>
      </c>
      <c r="AG120" s="3" t="str">
        <f t="shared" si="88"/>
        <v>-</v>
      </c>
      <c r="AH120" s="3" t="str">
        <f t="shared" si="89"/>
        <v>-</v>
      </c>
      <c r="AI120" s="3"/>
      <c r="AJ120" s="3" t="str">
        <f t="shared" si="90"/>
        <v>-</v>
      </c>
      <c r="AK120" s="3" t="str">
        <f t="shared" si="91"/>
        <v>-</v>
      </c>
      <c r="AL120" s="3" t="str">
        <f t="shared" si="92"/>
        <v>-</v>
      </c>
      <c r="AM120" s="3" t="str">
        <f t="shared" si="93"/>
        <v>-</v>
      </c>
      <c r="AN120" s="3"/>
      <c r="AO120" s="3" t="str">
        <f t="shared" si="94"/>
        <v>-</v>
      </c>
      <c r="AP120" s="3" t="str">
        <f t="shared" si="95"/>
        <v>-</v>
      </c>
      <c r="AQ120" s="3" t="str">
        <f t="shared" si="96"/>
        <v>-</v>
      </c>
      <c r="AR120" s="3" t="str">
        <f t="shared" si="97"/>
        <v>-</v>
      </c>
      <c r="AS120" s="1"/>
      <c r="AT120" s="3" t="str">
        <f t="shared" si="98"/>
        <v>-</v>
      </c>
      <c r="AU120" s="3" t="str">
        <f t="shared" si="99"/>
        <v>-</v>
      </c>
      <c r="AV120" s="3" t="str">
        <f t="shared" si="100"/>
        <v>-</v>
      </c>
      <c r="AW120" s="3" t="str">
        <f t="shared" si="101"/>
        <v>-</v>
      </c>
      <c r="AX120" s="1"/>
      <c r="AY120" s="3" t="str">
        <f t="shared" si="102"/>
        <v>-</v>
      </c>
      <c r="AZ120" s="3" t="str">
        <f t="shared" si="103"/>
        <v>-</v>
      </c>
      <c r="BA120" s="3" t="str">
        <f t="shared" si="104"/>
        <v>-</v>
      </c>
      <c r="BB120" s="3" t="str">
        <f t="shared" si="105"/>
        <v>-</v>
      </c>
      <c r="BC120" s="1"/>
      <c r="BD120" s="3" t="str">
        <f t="shared" si="106"/>
        <v>-</v>
      </c>
      <c r="BE120" s="3" t="str">
        <f t="shared" si="107"/>
        <v>-</v>
      </c>
      <c r="BF120" s="3" t="str">
        <f t="shared" si="108"/>
        <v>-</v>
      </c>
      <c r="BG120" s="3" t="str">
        <f t="shared" si="109"/>
        <v>-</v>
      </c>
      <c r="BH120" s="1"/>
      <c r="BI120" s="3" t="str">
        <f t="shared" si="110"/>
        <v>-</v>
      </c>
      <c r="BJ120" s="3" t="str">
        <f t="shared" si="111"/>
        <v>-</v>
      </c>
      <c r="BK120" s="3" t="str">
        <f t="shared" si="112"/>
        <v>-</v>
      </c>
      <c r="BL120" s="3" t="str">
        <f t="shared" si="113"/>
        <v>-</v>
      </c>
      <c r="BM120" s="1"/>
      <c r="BN120" s="3" t="str">
        <f t="shared" si="114"/>
        <v>-</v>
      </c>
      <c r="BO120" s="3" t="str">
        <f t="shared" si="115"/>
        <v>-</v>
      </c>
      <c r="BP120" s="3" t="str">
        <f t="shared" si="116"/>
        <v>-</v>
      </c>
      <c r="BQ120" s="3" t="str">
        <f t="shared" si="117"/>
        <v>-</v>
      </c>
      <c r="BR120" s="1"/>
      <c r="BS120" s="3" t="str">
        <f t="shared" si="118"/>
        <v>-</v>
      </c>
      <c r="BT120" s="3" t="str">
        <f t="shared" si="119"/>
        <v>-</v>
      </c>
      <c r="BU120" s="3" t="str">
        <f t="shared" si="120"/>
        <v>-</v>
      </c>
      <c r="BV120" s="3" t="str">
        <f t="shared" si="121"/>
        <v>-</v>
      </c>
      <c r="BW120" s="1"/>
      <c r="BX120" s="3" t="str">
        <f t="shared" si="122"/>
        <v>-</v>
      </c>
      <c r="BY120" s="3" t="str">
        <f t="shared" si="123"/>
        <v>-</v>
      </c>
      <c r="BZ120" s="3" t="str">
        <f t="shared" si="124"/>
        <v>-</v>
      </c>
      <c r="CA120" s="3" t="str">
        <f t="shared" si="125"/>
        <v>-</v>
      </c>
    </row>
    <row r="121" spans="1:79">
      <c r="A121" s="12" t="s">
        <v>29</v>
      </c>
      <c r="B121" s="15"/>
      <c r="C121" s="3"/>
      <c r="D121" s="16"/>
      <c r="M121" s="34"/>
      <c r="N121" s="34"/>
      <c r="R121" s="8"/>
      <c r="S121" s="8"/>
      <c r="T121"/>
      <c r="U121"/>
      <c r="V121"/>
      <c r="W121"/>
      <c r="X121"/>
      <c r="Y121"/>
      <c r="Z121"/>
      <c r="AA121"/>
      <c r="AB121" s="52"/>
      <c r="AE121" s="3" t="str">
        <f t="shared" si="86"/>
        <v>-</v>
      </c>
      <c r="AF121" s="3" t="str">
        <f t="shared" si="87"/>
        <v>-</v>
      </c>
      <c r="AG121" s="3" t="str">
        <f t="shared" si="88"/>
        <v>-</v>
      </c>
      <c r="AH121" s="3" t="str">
        <f t="shared" si="89"/>
        <v>-</v>
      </c>
      <c r="AI121" s="3"/>
      <c r="AJ121" s="3" t="str">
        <f t="shared" si="90"/>
        <v>-</v>
      </c>
      <c r="AK121" s="3" t="str">
        <f t="shared" si="91"/>
        <v>-</v>
      </c>
      <c r="AL121" s="3" t="str">
        <f t="shared" si="92"/>
        <v>-</v>
      </c>
      <c r="AM121" s="3" t="str">
        <f t="shared" si="93"/>
        <v>-</v>
      </c>
      <c r="AN121" s="3"/>
      <c r="AO121" s="3" t="str">
        <f t="shared" si="94"/>
        <v>-</v>
      </c>
      <c r="AP121" s="3" t="str">
        <f t="shared" si="95"/>
        <v>-</v>
      </c>
      <c r="AQ121" s="3" t="str">
        <f t="shared" si="96"/>
        <v>-</v>
      </c>
      <c r="AR121" s="3" t="str">
        <f t="shared" si="97"/>
        <v>-</v>
      </c>
      <c r="AS121" s="1"/>
      <c r="AT121" s="3" t="str">
        <f t="shared" si="98"/>
        <v>-</v>
      </c>
      <c r="AU121" s="3" t="str">
        <f t="shared" si="99"/>
        <v>-</v>
      </c>
      <c r="AV121" s="3" t="str">
        <f t="shared" si="100"/>
        <v>-</v>
      </c>
      <c r="AW121" s="3" t="str">
        <f t="shared" si="101"/>
        <v>-</v>
      </c>
      <c r="AX121" s="1"/>
      <c r="AY121" s="3" t="str">
        <f t="shared" si="102"/>
        <v>-</v>
      </c>
      <c r="AZ121" s="3" t="str">
        <f t="shared" si="103"/>
        <v>-</v>
      </c>
      <c r="BA121" s="3" t="str">
        <f t="shared" si="104"/>
        <v>-</v>
      </c>
      <c r="BB121" s="3" t="str">
        <f t="shared" si="105"/>
        <v>-</v>
      </c>
      <c r="BC121" s="1"/>
      <c r="BD121" s="3" t="str">
        <f t="shared" si="106"/>
        <v>-</v>
      </c>
      <c r="BE121" s="3" t="str">
        <f t="shared" si="107"/>
        <v>-</v>
      </c>
      <c r="BF121" s="3" t="str">
        <f t="shared" si="108"/>
        <v>-</v>
      </c>
      <c r="BG121" s="3" t="str">
        <f t="shared" si="109"/>
        <v>-</v>
      </c>
      <c r="BH121" s="1"/>
      <c r="BI121" s="3" t="str">
        <f t="shared" si="110"/>
        <v>-</v>
      </c>
      <c r="BJ121" s="3" t="str">
        <f t="shared" si="111"/>
        <v>-</v>
      </c>
      <c r="BK121" s="3" t="str">
        <f t="shared" si="112"/>
        <v>-</v>
      </c>
      <c r="BL121" s="3" t="str">
        <f t="shared" si="113"/>
        <v>-</v>
      </c>
      <c r="BM121" s="1"/>
      <c r="BN121" s="3" t="str">
        <f t="shared" si="114"/>
        <v>-</v>
      </c>
      <c r="BO121" s="3" t="str">
        <f t="shared" si="115"/>
        <v>-</v>
      </c>
      <c r="BP121" s="3" t="str">
        <f t="shared" si="116"/>
        <v>-</v>
      </c>
      <c r="BQ121" s="3" t="str">
        <f t="shared" si="117"/>
        <v>-</v>
      </c>
      <c r="BR121" s="1"/>
      <c r="BS121" s="3" t="str">
        <f t="shared" si="118"/>
        <v>-</v>
      </c>
      <c r="BT121" s="3" t="str">
        <f t="shared" si="119"/>
        <v>-</v>
      </c>
      <c r="BU121" s="3" t="str">
        <f t="shared" si="120"/>
        <v>-</v>
      </c>
      <c r="BV121" s="3" t="str">
        <f t="shared" si="121"/>
        <v>-</v>
      </c>
      <c r="BW121" s="1"/>
      <c r="BX121" s="3" t="str">
        <f t="shared" si="122"/>
        <v>-</v>
      </c>
      <c r="BY121" s="3" t="str">
        <f t="shared" si="123"/>
        <v>-</v>
      </c>
      <c r="BZ121" s="3" t="str">
        <f t="shared" si="124"/>
        <v>-</v>
      </c>
      <c r="CA121" s="3" t="str">
        <f t="shared" si="125"/>
        <v>-</v>
      </c>
    </row>
    <row r="122" spans="1:79">
      <c r="A122" s="12" t="s">
        <v>30</v>
      </c>
      <c r="B122" s="15"/>
      <c r="C122" s="3"/>
      <c r="D122" s="16"/>
      <c r="M122" s="34"/>
      <c r="N122" s="34"/>
      <c r="R122" s="8"/>
      <c r="S122" s="8"/>
      <c r="T122"/>
      <c r="U122"/>
      <c r="V122"/>
      <c r="W122"/>
      <c r="X122"/>
      <c r="Y122"/>
      <c r="Z122"/>
      <c r="AA122"/>
      <c r="AB122" s="52"/>
      <c r="AE122" s="3" t="str">
        <f t="shared" si="86"/>
        <v>-</v>
      </c>
      <c r="AF122" s="3" t="str">
        <f t="shared" si="87"/>
        <v>-</v>
      </c>
      <c r="AG122" s="3" t="str">
        <f t="shared" si="88"/>
        <v>-</v>
      </c>
      <c r="AH122" s="3" t="str">
        <f t="shared" si="89"/>
        <v>-</v>
      </c>
      <c r="AI122" s="3"/>
      <c r="AJ122" s="3" t="str">
        <f t="shared" si="90"/>
        <v>-</v>
      </c>
      <c r="AK122" s="3" t="str">
        <f t="shared" si="91"/>
        <v>-</v>
      </c>
      <c r="AL122" s="3" t="str">
        <f t="shared" si="92"/>
        <v>-</v>
      </c>
      <c r="AM122" s="3" t="str">
        <f t="shared" si="93"/>
        <v>-</v>
      </c>
      <c r="AN122" s="3"/>
      <c r="AO122" s="3" t="str">
        <f t="shared" si="94"/>
        <v>-</v>
      </c>
      <c r="AP122" s="3" t="str">
        <f t="shared" si="95"/>
        <v>-</v>
      </c>
      <c r="AQ122" s="3" t="str">
        <f t="shared" si="96"/>
        <v>-</v>
      </c>
      <c r="AR122" s="3" t="str">
        <f t="shared" si="97"/>
        <v>-</v>
      </c>
      <c r="AS122" s="1"/>
      <c r="AT122" s="3" t="str">
        <f t="shared" si="98"/>
        <v>-</v>
      </c>
      <c r="AU122" s="3" t="str">
        <f t="shared" si="99"/>
        <v>-</v>
      </c>
      <c r="AV122" s="3" t="str">
        <f t="shared" si="100"/>
        <v>-</v>
      </c>
      <c r="AW122" s="3" t="str">
        <f t="shared" si="101"/>
        <v>-</v>
      </c>
      <c r="AX122" s="1"/>
      <c r="AY122" s="3" t="str">
        <f t="shared" si="102"/>
        <v>-</v>
      </c>
      <c r="AZ122" s="3" t="str">
        <f t="shared" si="103"/>
        <v>-</v>
      </c>
      <c r="BA122" s="3" t="str">
        <f t="shared" si="104"/>
        <v>-</v>
      </c>
      <c r="BB122" s="3" t="str">
        <f t="shared" si="105"/>
        <v>-</v>
      </c>
      <c r="BC122" s="1"/>
      <c r="BD122" s="3" t="str">
        <f t="shared" si="106"/>
        <v>-</v>
      </c>
      <c r="BE122" s="3" t="str">
        <f t="shared" si="107"/>
        <v>-</v>
      </c>
      <c r="BF122" s="3" t="str">
        <f t="shared" si="108"/>
        <v>-</v>
      </c>
      <c r="BG122" s="3" t="str">
        <f t="shared" si="109"/>
        <v>-</v>
      </c>
      <c r="BH122" s="1"/>
      <c r="BI122" s="3" t="str">
        <f t="shared" si="110"/>
        <v>-</v>
      </c>
      <c r="BJ122" s="3" t="str">
        <f t="shared" si="111"/>
        <v>-</v>
      </c>
      <c r="BK122" s="3" t="str">
        <f t="shared" si="112"/>
        <v>-</v>
      </c>
      <c r="BL122" s="3" t="str">
        <f t="shared" si="113"/>
        <v>-</v>
      </c>
      <c r="BM122" s="1"/>
      <c r="BN122" s="3" t="str">
        <f t="shared" si="114"/>
        <v>-</v>
      </c>
      <c r="BO122" s="3" t="str">
        <f t="shared" si="115"/>
        <v>-</v>
      </c>
      <c r="BP122" s="3" t="str">
        <f t="shared" si="116"/>
        <v>-</v>
      </c>
      <c r="BQ122" s="3" t="str">
        <f t="shared" si="117"/>
        <v>-</v>
      </c>
      <c r="BR122" s="1"/>
      <c r="BS122" s="3" t="str">
        <f t="shared" si="118"/>
        <v>-</v>
      </c>
      <c r="BT122" s="3" t="str">
        <f t="shared" si="119"/>
        <v>-</v>
      </c>
      <c r="BU122" s="3" t="str">
        <f t="shared" si="120"/>
        <v>-</v>
      </c>
      <c r="BV122" s="3" t="str">
        <f t="shared" si="121"/>
        <v>-</v>
      </c>
      <c r="BW122" s="1"/>
      <c r="BX122" s="3" t="str">
        <f t="shared" si="122"/>
        <v>-</v>
      </c>
      <c r="BY122" s="3" t="str">
        <f t="shared" si="123"/>
        <v>-</v>
      </c>
      <c r="BZ122" s="3" t="str">
        <f t="shared" si="124"/>
        <v>-</v>
      </c>
      <c r="CA122" s="3" t="str">
        <f t="shared" si="125"/>
        <v>-</v>
      </c>
    </row>
    <row r="123" spans="1:79">
      <c r="M123" s="34"/>
      <c r="N123" s="34"/>
      <c r="R123" s="8"/>
      <c r="S123" s="8"/>
      <c r="T123"/>
      <c r="U123"/>
      <c r="V123"/>
      <c r="W123"/>
      <c r="X123"/>
      <c r="Y123"/>
      <c r="Z123"/>
      <c r="AA123"/>
      <c r="AB123" s="52"/>
      <c r="AE123" s="3" t="str">
        <f t="shared" si="86"/>
        <v>-</v>
      </c>
      <c r="AF123" s="3" t="str">
        <f t="shared" si="87"/>
        <v>-</v>
      </c>
      <c r="AG123" s="3" t="str">
        <f t="shared" si="88"/>
        <v>-</v>
      </c>
      <c r="AH123" s="3" t="str">
        <f t="shared" si="89"/>
        <v>-</v>
      </c>
      <c r="AI123" s="3"/>
      <c r="AJ123" s="3" t="str">
        <f t="shared" si="90"/>
        <v>-</v>
      </c>
      <c r="AK123" s="3" t="str">
        <f t="shared" si="91"/>
        <v>-</v>
      </c>
      <c r="AL123" s="3" t="str">
        <f t="shared" si="92"/>
        <v>-</v>
      </c>
      <c r="AM123" s="3" t="str">
        <f t="shared" si="93"/>
        <v>-</v>
      </c>
      <c r="AN123" s="3"/>
      <c r="AO123" s="3" t="str">
        <f t="shared" si="94"/>
        <v>-</v>
      </c>
      <c r="AP123" s="3" t="str">
        <f t="shared" si="95"/>
        <v>-</v>
      </c>
      <c r="AQ123" s="3" t="str">
        <f t="shared" si="96"/>
        <v>-</v>
      </c>
      <c r="AR123" s="3" t="str">
        <f t="shared" si="97"/>
        <v>-</v>
      </c>
      <c r="AS123" s="1"/>
      <c r="AT123" s="3" t="str">
        <f t="shared" si="98"/>
        <v>-</v>
      </c>
      <c r="AU123" s="3" t="str">
        <f t="shared" si="99"/>
        <v>-</v>
      </c>
      <c r="AV123" s="3" t="str">
        <f t="shared" si="100"/>
        <v>-</v>
      </c>
      <c r="AW123" s="3" t="str">
        <f t="shared" si="101"/>
        <v>-</v>
      </c>
      <c r="AX123" s="1"/>
      <c r="AY123" s="3" t="str">
        <f t="shared" si="102"/>
        <v>-</v>
      </c>
      <c r="AZ123" s="3" t="str">
        <f t="shared" si="103"/>
        <v>-</v>
      </c>
      <c r="BA123" s="3" t="str">
        <f t="shared" si="104"/>
        <v>-</v>
      </c>
      <c r="BB123" s="3" t="str">
        <f t="shared" si="105"/>
        <v>-</v>
      </c>
      <c r="BC123" s="1"/>
      <c r="BD123" s="3" t="str">
        <f t="shared" si="106"/>
        <v>-</v>
      </c>
      <c r="BE123" s="3" t="str">
        <f t="shared" si="107"/>
        <v>-</v>
      </c>
      <c r="BF123" s="3" t="str">
        <f t="shared" si="108"/>
        <v>-</v>
      </c>
      <c r="BG123" s="3" t="str">
        <f t="shared" si="109"/>
        <v>-</v>
      </c>
      <c r="BH123" s="1"/>
      <c r="BI123" s="3" t="str">
        <f t="shared" si="110"/>
        <v>-</v>
      </c>
      <c r="BJ123" s="3" t="str">
        <f t="shared" si="111"/>
        <v>-</v>
      </c>
      <c r="BK123" s="3" t="str">
        <f t="shared" si="112"/>
        <v>-</v>
      </c>
      <c r="BL123" s="3" t="str">
        <f t="shared" si="113"/>
        <v>-</v>
      </c>
      <c r="BM123" s="1"/>
      <c r="BN123" s="3" t="str">
        <f t="shared" si="114"/>
        <v>-</v>
      </c>
      <c r="BO123" s="3" t="str">
        <f t="shared" si="115"/>
        <v>-</v>
      </c>
      <c r="BP123" s="3" t="str">
        <f t="shared" si="116"/>
        <v>-</v>
      </c>
      <c r="BQ123" s="3" t="str">
        <f t="shared" si="117"/>
        <v>-</v>
      </c>
      <c r="BR123" s="1"/>
      <c r="BS123" s="3" t="str">
        <f t="shared" si="118"/>
        <v>-</v>
      </c>
      <c r="BT123" s="3" t="str">
        <f t="shared" si="119"/>
        <v>-</v>
      </c>
      <c r="BU123" s="3" t="str">
        <f t="shared" si="120"/>
        <v>-</v>
      </c>
      <c r="BV123" s="3" t="str">
        <f t="shared" si="121"/>
        <v>-</v>
      </c>
      <c r="BW123" s="1"/>
      <c r="BX123" s="3" t="str">
        <f t="shared" si="122"/>
        <v>-</v>
      </c>
      <c r="BY123" s="3" t="str">
        <f t="shared" si="123"/>
        <v>-</v>
      </c>
      <c r="BZ123" s="3" t="str">
        <f t="shared" si="124"/>
        <v>-</v>
      </c>
      <c r="CA123" s="3" t="str">
        <f t="shared" si="125"/>
        <v>-</v>
      </c>
    </row>
    <row r="124" spans="1:79">
      <c r="M124" s="34"/>
      <c r="N124" s="34"/>
      <c r="R124" s="8"/>
      <c r="S124" s="8"/>
      <c r="T124"/>
      <c r="U124"/>
      <c r="V124"/>
      <c r="W124"/>
      <c r="X124"/>
      <c r="Y124"/>
      <c r="Z124"/>
      <c r="AA124"/>
      <c r="AB124" s="52"/>
      <c r="AE124" s="3" t="str">
        <f t="shared" si="86"/>
        <v>-</v>
      </c>
      <c r="AF124" s="3" t="str">
        <f t="shared" si="87"/>
        <v>-</v>
      </c>
      <c r="AG124" s="3" t="str">
        <f t="shared" si="88"/>
        <v>-</v>
      </c>
      <c r="AH124" s="3" t="str">
        <f t="shared" si="89"/>
        <v>-</v>
      </c>
      <c r="AI124" s="3"/>
      <c r="AJ124" s="3" t="str">
        <f t="shared" si="90"/>
        <v>-</v>
      </c>
      <c r="AK124" s="3" t="str">
        <f t="shared" si="91"/>
        <v>-</v>
      </c>
      <c r="AL124" s="3" t="str">
        <f t="shared" si="92"/>
        <v>-</v>
      </c>
      <c r="AM124" s="3" t="str">
        <f t="shared" si="93"/>
        <v>-</v>
      </c>
      <c r="AN124" s="3"/>
      <c r="AO124" s="3" t="str">
        <f t="shared" si="94"/>
        <v>-</v>
      </c>
      <c r="AP124" s="3" t="str">
        <f t="shared" si="95"/>
        <v>-</v>
      </c>
      <c r="AQ124" s="3" t="str">
        <f t="shared" si="96"/>
        <v>-</v>
      </c>
      <c r="AR124" s="3" t="str">
        <f t="shared" si="97"/>
        <v>-</v>
      </c>
      <c r="AS124" s="1"/>
      <c r="AT124" s="3" t="str">
        <f t="shared" si="98"/>
        <v>-</v>
      </c>
      <c r="AU124" s="3" t="str">
        <f t="shared" si="99"/>
        <v>-</v>
      </c>
      <c r="AV124" s="3" t="str">
        <f t="shared" si="100"/>
        <v>-</v>
      </c>
      <c r="AW124" s="3" t="str">
        <f t="shared" si="101"/>
        <v>-</v>
      </c>
      <c r="AX124" s="1"/>
      <c r="AY124" s="3" t="str">
        <f t="shared" si="102"/>
        <v>-</v>
      </c>
      <c r="AZ124" s="3" t="str">
        <f t="shared" si="103"/>
        <v>-</v>
      </c>
      <c r="BA124" s="3" t="str">
        <f t="shared" si="104"/>
        <v>-</v>
      </c>
      <c r="BB124" s="3" t="str">
        <f t="shared" si="105"/>
        <v>-</v>
      </c>
      <c r="BC124" s="1"/>
      <c r="BD124" s="3" t="str">
        <f t="shared" si="106"/>
        <v>-</v>
      </c>
      <c r="BE124" s="3" t="str">
        <f t="shared" si="107"/>
        <v>-</v>
      </c>
      <c r="BF124" s="3" t="str">
        <f t="shared" si="108"/>
        <v>-</v>
      </c>
      <c r="BG124" s="3" t="str">
        <f t="shared" si="109"/>
        <v>-</v>
      </c>
      <c r="BH124" s="1"/>
      <c r="BI124" s="3" t="str">
        <f t="shared" si="110"/>
        <v>-</v>
      </c>
      <c r="BJ124" s="3" t="str">
        <f t="shared" si="111"/>
        <v>-</v>
      </c>
      <c r="BK124" s="3" t="str">
        <f t="shared" si="112"/>
        <v>-</v>
      </c>
      <c r="BL124" s="3" t="str">
        <f t="shared" si="113"/>
        <v>-</v>
      </c>
      <c r="BM124" s="1"/>
      <c r="BN124" s="3" t="str">
        <f t="shared" si="114"/>
        <v>-</v>
      </c>
      <c r="BO124" s="3" t="str">
        <f t="shared" si="115"/>
        <v>-</v>
      </c>
      <c r="BP124" s="3" t="str">
        <f t="shared" si="116"/>
        <v>-</v>
      </c>
      <c r="BQ124" s="3" t="str">
        <f t="shared" si="117"/>
        <v>-</v>
      </c>
      <c r="BR124" s="1"/>
      <c r="BS124" s="3" t="str">
        <f t="shared" si="118"/>
        <v>-</v>
      </c>
      <c r="BT124" s="3" t="str">
        <f t="shared" si="119"/>
        <v>-</v>
      </c>
      <c r="BU124" s="3" t="str">
        <f t="shared" si="120"/>
        <v>-</v>
      </c>
      <c r="BV124" s="3" t="str">
        <f t="shared" si="121"/>
        <v>-</v>
      </c>
      <c r="BW124" s="1"/>
      <c r="BX124" s="3" t="str">
        <f t="shared" si="122"/>
        <v>-</v>
      </c>
      <c r="BY124" s="3" t="str">
        <f t="shared" si="123"/>
        <v>-</v>
      </c>
      <c r="BZ124" s="3" t="str">
        <f t="shared" si="124"/>
        <v>-</v>
      </c>
      <c r="CA124" s="3" t="str">
        <f t="shared" si="125"/>
        <v>-</v>
      </c>
    </row>
    <row r="125" spans="1:79">
      <c r="M125" s="34"/>
      <c r="N125" s="34"/>
      <c r="R125" s="8"/>
      <c r="S125" s="8"/>
      <c r="T125"/>
      <c r="U125"/>
      <c r="V125"/>
      <c r="W125"/>
      <c r="X125"/>
      <c r="Y125"/>
      <c r="Z125"/>
      <c r="AA125"/>
      <c r="AB125" s="52"/>
      <c r="AE125" s="3" t="str">
        <f t="shared" si="86"/>
        <v>-</v>
      </c>
      <c r="AF125" s="3" t="str">
        <f t="shared" si="87"/>
        <v>-</v>
      </c>
      <c r="AG125" s="3" t="str">
        <f t="shared" si="88"/>
        <v>-</v>
      </c>
      <c r="AH125" s="3" t="str">
        <f t="shared" si="89"/>
        <v>-</v>
      </c>
      <c r="AI125" s="3"/>
      <c r="AJ125" s="3" t="str">
        <f t="shared" si="90"/>
        <v>-</v>
      </c>
      <c r="AK125" s="3" t="str">
        <f t="shared" si="91"/>
        <v>-</v>
      </c>
      <c r="AL125" s="3" t="str">
        <f t="shared" si="92"/>
        <v>-</v>
      </c>
      <c r="AM125" s="3" t="str">
        <f t="shared" si="93"/>
        <v>-</v>
      </c>
      <c r="AN125" s="3"/>
      <c r="AO125" s="3" t="str">
        <f t="shared" si="94"/>
        <v>-</v>
      </c>
      <c r="AP125" s="3" t="str">
        <f t="shared" si="95"/>
        <v>-</v>
      </c>
      <c r="AQ125" s="3" t="str">
        <f t="shared" si="96"/>
        <v>-</v>
      </c>
      <c r="AR125" s="3" t="str">
        <f t="shared" si="97"/>
        <v>-</v>
      </c>
      <c r="AS125" s="1"/>
      <c r="AT125" s="3" t="str">
        <f t="shared" si="98"/>
        <v>-</v>
      </c>
      <c r="AU125" s="3" t="str">
        <f t="shared" si="99"/>
        <v>-</v>
      </c>
      <c r="AV125" s="3" t="str">
        <f t="shared" si="100"/>
        <v>-</v>
      </c>
      <c r="AW125" s="3" t="str">
        <f t="shared" si="101"/>
        <v>-</v>
      </c>
      <c r="AX125" s="1"/>
      <c r="AY125" s="3" t="str">
        <f t="shared" si="102"/>
        <v>-</v>
      </c>
      <c r="AZ125" s="3" t="str">
        <f t="shared" si="103"/>
        <v>-</v>
      </c>
      <c r="BA125" s="3" t="str">
        <f t="shared" si="104"/>
        <v>-</v>
      </c>
      <c r="BB125" s="3" t="str">
        <f t="shared" si="105"/>
        <v>-</v>
      </c>
      <c r="BC125" s="1"/>
      <c r="BD125" s="3" t="str">
        <f t="shared" si="106"/>
        <v>-</v>
      </c>
      <c r="BE125" s="3" t="str">
        <f t="shared" si="107"/>
        <v>-</v>
      </c>
      <c r="BF125" s="3" t="str">
        <f t="shared" si="108"/>
        <v>-</v>
      </c>
      <c r="BG125" s="3" t="str">
        <f t="shared" si="109"/>
        <v>-</v>
      </c>
      <c r="BH125" s="1"/>
      <c r="BI125" s="3" t="str">
        <f t="shared" si="110"/>
        <v>-</v>
      </c>
      <c r="BJ125" s="3" t="str">
        <f t="shared" si="111"/>
        <v>-</v>
      </c>
      <c r="BK125" s="3" t="str">
        <f t="shared" si="112"/>
        <v>-</v>
      </c>
      <c r="BL125" s="3" t="str">
        <f t="shared" si="113"/>
        <v>-</v>
      </c>
      <c r="BM125" s="1"/>
      <c r="BN125" s="3" t="str">
        <f t="shared" si="114"/>
        <v>-</v>
      </c>
      <c r="BO125" s="3" t="str">
        <f t="shared" si="115"/>
        <v>-</v>
      </c>
      <c r="BP125" s="3" t="str">
        <f t="shared" si="116"/>
        <v>-</v>
      </c>
      <c r="BQ125" s="3" t="str">
        <f t="shared" si="117"/>
        <v>-</v>
      </c>
      <c r="BR125" s="1"/>
      <c r="BS125" s="3" t="str">
        <f t="shared" si="118"/>
        <v>-</v>
      </c>
      <c r="BT125" s="3" t="str">
        <f t="shared" si="119"/>
        <v>-</v>
      </c>
      <c r="BU125" s="3" t="str">
        <f t="shared" si="120"/>
        <v>-</v>
      </c>
      <c r="BV125" s="3" t="str">
        <f t="shared" si="121"/>
        <v>-</v>
      </c>
      <c r="BW125" s="1"/>
      <c r="BX125" s="3" t="str">
        <f t="shared" si="122"/>
        <v>-</v>
      </c>
      <c r="BY125" s="3" t="str">
        <f t="shared" si="123"/>
        <v>-</v>
      </c>
      <c r="BZ125" s="3" t="str">
        <f t="shared" si="124"/>
        <v>-</v>
      </c>
      <c r="CA125" s="3" t="str">
        <f t="shared" si="125"/>
        <v>-</v>
      </c>
    </row>
    <row r="126" spans="1:79">
      <c r="M126" s="34"/>
      <c r="N126" s="34"/>
      <c r="R126" s="8"/>
      <c r="S126" s="8"/>
      <c r="T126"/>
      <c r="U126"/>
      <c r="V126"/>
      <c r="W126"/>
      <c r="X126"/>
      <c r="Y126"/>
      <c r="Z126"/>
      <c r="AA126"/>
      <c r="AB126" s="52"/>
      <c r="AE126" s="3" t="str">
        <f t="shared" si="86"/>
        <v>-</v>
      </c>
      <c r="AF126" s="3" t="str">
        <f t="shared" si="87"/>
        <v>-</v>
      </c>
      <c r="AG126" s="3" t="str">
        <f t="shared" si="88"/>
        <v>-</v>
      </c>
      <c r="AH126" s="3" t="str">
        <f t="shared" si="89"/>
        <v>-</v>
      </c>
      <c r="AI126" s="3"/>
      <c r="AJ126" s="3" t="str">
        <f t="shared" si="90"/>
        <v>-</v>
      </c>
      <c r="AK126" s="3" t="str">
        <f t="shared" si="91"/>
        <v>-</v>
      </c>
      <c r="AL126" s="3" t="str">
        <f t="shared" si="92"/>
        <v>-</v>
      </c>
      <c r="AM126" s="3" t="str">
        <f t="shared" si="93"/>
        <v>-</v>
      </c>
      <c r="AN126" s="3"/>
      <c r="AO126" s="3" t="str">
        <f t="shared" si="94"/>
        <v>-</v>
      </c>
      <c r="AP126" s="3" t="str">
        <f t="shared" si="95"/>
        <v>-</v>
      </c>
      <c r="AQ126" s="3" t="str">
        <f t="shared" si="96"/>
        <v>-</v>
      </c>
      <c r="AR126" s="3" t="str">
        <f t="shared" si="97"/>
        <v>-</v>
      </c>
      <c r="AS126" s="1"/>
      <c r="AT126" s="3" t="str">
        <f t="shared" si="98"/>
        <v>-</v>
      </c>
      <c r="AU126" s="3" t="str">
        <f t="shared" si="99"/>
        <v>-</v>
      </c>
      <c r="AV126" s="3" t="str">
        <f t="shared" si="100"/>
        <v>-</v>
      </c>
      <c r="AW126" s="3" t="str">
        <f t="shared" si="101"/>
        <v>-</v>
      </c>
      <c r="AX126" s="1"/>
      <c r="AY126" s="3" t="str">
        <f t="shared" si="102"/>
        <v>-</v>
      </c>
      <c r="AZ126" s="3" t="str">
        <f t="shared" si="103"/>
        <v>-</v>
      </c>
      <c r="BA126" s="3" t="str">
        <f t="shared" si="104"/>
        <v>-</v>
      </c>
      <c r="BB126" s="3" t="str">
        <f t="shared" si="105"/>
        <v>-</v>
      </c>
      <c r="BC126" s="1"/>
      <c r="BD126" s="3" t="str">
        <f t="shared" si="106"/>
        <v>-</v>
      </c>
      <c r="BE126" s="3" t="str">
        <f t="shared" si="107"/>
        <v>-</v>
      </c>
      <c r="BF126" s="3" t="str">
        <f t="shared" si="108"/>
        <v>-</v>
      </c>
      <c r="BG126" s="3" t="str">
        <f t="shared" si="109"/>
        <v>-</v>
      </c>
      <c r="BH126" s="1"/>
      <c r="BI126" s="3" t="str">
        <f t="shared" si="110"/>
        <v>-</v>
      </c>
      <c r="BJ126" s="3" t="str">
        <f t="shared" si="111"/>
        <v>-</v>
      </c>
      <c r="BK126" s="3" t="str">
        <f t="shared" si="112"/>
        <v>-</v>
      </c>
      <c r="BL126" s="3" t="str">
        <f t="shared" si="113"/>
        <v>-</v>
      </c>
      <c r="BM126" s="1"/>
      <c r="BN126" s="3" t="str">
        <f t="shared" si="114"/>
        <v>-</v>
      </c>
      <c r="BO126" s="3" t="str">
        <f t="shared" si="115"/>
        <v>-</v>
      </c>
      <c r="BP126" s="3" t="str">
        <f t="shared" si="116"/>
        <v>-</v>
      </c>
      <c r="BQ126" s="3" t="str">
        <f t="shared" si="117"/>
        <v>-</v>
      </c>
      <c r="BR126" s="1"/>
      <c r="BS126" s="3" t="str">
        <f t="shared" si="118"/>
        <v>-</v>
      </c>
      <c r="BT126" s="3" t="str">
        <f t="shared" si="119"/>
        <v>-</v>
      </c>
      <c r="BU126" s="3" t="str">
        <f t="shared" si="120"/>
        <v>-</v>
      </c>
      <c r="BV126" s="3" t="str">
        <f t="shared" si="121"/>
        <v>-</v>
      </c>
      <c r="BW126" s="1"/>
      <c r="BX126" s="3" t="str">
        <f t="shared" si="122"/>
        <v>-</v>
      </c>
      <c r="BY126" s="3" t="str">
        <f t="shared" si="123"/>
        <v>-</v>
      </c>
      <c r="BZ126" s="3" t="str">
        <f t="shared" si="124"/>
        <v>-</v>
      </c>
      <c r="CA126" s="3" t="str">
        <f t="shared" si="125"/>
        <v>-</v>
      </c>
    </row>
    <row r="127" spans="1:79">
      <c r="R127" s="8"/>
      <c r="S127" s="8"/>
      <c r="T127"/>
      <c r="U127"/>
      <c r="V127"/>
      <c r="W127"/>
      <c r="X127"/>
      <c r="Y127"/>
      <c r="Z127"/>
      <c r="AA127"/>
      <c r="AB127" s="52"/>
      <c r="AE127" s="3" t="str">
        <f t="shared" si="86"/>
        <v>-</v>
      </c>
      <c r="AF127" s="3" t="str">
        <f t="shared" si="87"/>
        <v>-</v>
      </c>
      <c r="AG127" s="3" t="str">
        <f t="shared" si="88"/>
        <v>-</v>
      </c>
      <c r="AH127" s="3" t="str">
        <f t="shared" si="89"/>
        <v>-</v>
      </c>
      <c r="AI127" s="3"/>
      <c r="AJ127" s="3" t="str">
        <f t="shared" si="90"/>
        <v>-</v>
      </c>
      <c r="AK127" s="3" t="str">
        <f t="shared" si="91"/>
        <v>-</v>
      </c>
      <c r="AL127" s="3" t="str">
        <f t="shared" si="92"/>
        <v>-</v>
      </c>
      <c r="AM127" s="3" t="str">
        <f t="shared" si="93"/>
        <v>-</v>
      </c>
      <c r="AN127" s="3"/>
      <c r="AO127" s="3" t="str">
        <f t="shared" si="94"/>
        <v>-</v>
      </c>
      <c r="AP127" s="3" t="str">
        <f t="shared" si="95"/>
        <v>-</v>
      </c>
      <c r="AQ127" s="3" t="str">
        <f t="shared" si="96"/>
        <v>-</v>
      </c>
      <c r="AR127" s="3" t="str">
        <f t="shared" si="97"/>
        <v>-</v>
      </c>
      <c r="AS127" s="1"/>
      <c r="AT127" s="3" t="str">
        <f t="shared" si="98"/>
        <v>-</v>
      </c>
      <c r="AU127" s="3" t="str">
        <f t="shared" si="99"/>
        <v>-</v>
      </c>
      <c r="AV127" s="3" t="str">
        <f t="shared" si="100"/>
        <v>-</v>
      </c>
      <c r="AW127" s="3" t="str">
        <f t="shared" si="101"/>
        <v>-</v>
      </c>
      <c r="AX127" s="1"/>
      <c r="AY127" s="3" t="str">
        <f t="shared" si="102"/>
        <v>-</v>
      </c>
      <c r="AZ127" s="3" t="str">
        <f t="shared" si="103"/>
        <v>-</v>
      </c>
      <c r="BA127" s="3" t="str">
        <f t="shared" si="104"/>
        <v>-</v>
      </c>
      <c r="BB127" s="3" t="str">
        <f t="shared" si="105"/>
        <v>-</v>
      </c>
      <c r="BC127" s="1"/>
      <c r="BD127" s="3" t="str">
        <f t="shared" si="106"/>
        <v>-</v>
      </c>
      <c r="BE127" s="3" t="str">
        <f t="shared" si="107"/>
        <v>-</v>
      </c>
      <c r="BF127" s="3" t="str">
        <f t="shared" si="108"/>
        <v>-</v>
      </c>
      <c r="BG127" s="3" t="str">
        <f t="shared" si="109"/>
        <v>-</v>
      </c>
      <c r="BH127" s="1"/>
      <c r="BI127" s="3" t="str">
        <f t="shared" si="110"/>
        <v>-</v>
      </c>
      <c r="BJ127" s="3" t="str">
        <f t="shared" si="111"/>
        <v>-</v>
      </c>
      <c r="BK127" s="3" t="str">
        <f t="shared" si="112"/>
        <v>-</v>
      </c>
      <c r="BL127" s="3" t="str">
        <f t="shared" si="113"/>
        <v>-</v>
      </c>
      <c r="BM127" s="1"/>
      <c r="BN127" s="3" t="str">
        <f t="shared" si="114"/>
        <v>-</v>
      </c>
      <c r="BO127" s="3" t="str">
        <f t="shared" si="115"/>
        <v>-</v>
      </c>
      <c r="BP127" s="3" t="str">
        <f t="shared" si="116"/>
        <v>-</v>
      </c>
      <c r="BQ127" s="3" t="str">
        <f t="shared" si="117"/>
        <v>-</v>
      </c>
      <c r="BR127" s="1"/>
      <c r="BS127" s="3" t="str">
        <f t="shared" si="118"/>
        <v>-</v>
      </c>
      <c r="BT127" s="3" t="str">
        <f t="shared" si="119"/>
        <v>-</v>
      </c>
      <c r="BU127" s="3" t="str">
        <f t="shared" si="120"/>
        <v>-</v>
      </c>
      <c r="BV127" s="3" t="str">
        <f t="shared" si="121"/>
        <v>-</v>
      </c>
      <c r="BW127" s="1"/>
      <c r="BX127" s="3" t="str">
        <f t="shared" si="122"/>
        <v>-</v>
      </c>
      <c r="BY127" s="3" t="str">
        <f t="shared" si="123"/>
        <v>-</v>
      </c>
      <c r="BZ127" s="3" t="str">
        <f t="shared" si="124"/>
        <v>-</v>
      </c>
      <c r="CA127" s="3" t="str">
        <f t="shared" si="125"/>
        <v>-</v>
      </c>
    </row>
    <row r="128" spans="1:79">
      <c r="R128" s="8"/>
      <c r="S128" s="8"/>
      <c r="T128"/>
      <c r="U128"/>
      <c r="V128"/>
      <c r="W128"/>
      <c r="X128"/>
      <c r="Y128"/>
      <c r="Z128"/>
      <c r="AA128"/>
      <c r="AB128" s="52"/>
      <c r="AE128" s="3" t="str">
        <f t="shared" si="86"/>
        <v>-</v>
      </c>
      <c r="AF128" s="3" t="str">
        <f t="shared" si="87"/>
        <v>-</v>
      </c>
      <c r="AG128" s="3" t="str">
        <f t="shared" si="88"/>
        <v>-</v>
      </c>
      <c r="AH128" s="3" t="str">
        <f t="shared" si="89"/>
        <v>-</v>
      </c>
      <c r="AI128" s="3"/>
      <c r="AJ128" s="3" t="str">
        <f t="shared" si="90"/>
        <v>-</v>
      </c>
      <c r="AK128" s="3" t="str">
        <f t="shared" si="91"/>
        <v>-</v>
      </c>
      <c r="AL128" s="3" t="str">
        <f t="shared" si="92"/>
        <v>-</v>
      </c>
      <c r="AM128" s="3" t="str">
        <f t="shared" si="93"/>
        <v>-</v>
      </c>
      <c r="AN128" s="3"/>
      <c r="AO128" s="3" t="str">
        <f t="shared" si="94"/>
        <v>-</v>
      </c>
      <c r="AP128" s="3" t="str">
        <f t="shared" si="95"/>
        <v>-</v>
      </c>
      <c r="AQ128" s="3" t="str">
        <f t="shared" si="96"/>
        <v>-</v>
      </c>
      <c r="AR128" s="3" t="str">
        <f t="shared" si="97"/>
        <v>-</v>
      </c>
      <c r="AS128" s="1"/>
      <c r="AT128" s="3" t="str">
        <f t="shared" si="98"/>
        <v>-</v>
      </c>
      <c r="AU128" s="3" t="str">
        <f t="shared" si="99"/>
        <v>-</v>
      </c>
      <c r="AV128" s="3" t="str">
        <f t="shared" si="100"/>
        <v>-</v>
      </c>
      <c r="AW128" s="3" t="str">
        <f t="shared" si="101"/>
        <v>-</v>
      </c>
      <c r="AX128" s="1"/>
      <c r="AY128" s="3" t="str">
        <f t="shared" si="102"/>
        <v>-</v>
      </c>
      <c r="AZ128" s="3" t="str">
        <f t="shared" si="103"/>
        <v>-</v>
      </c>
      <c r="BA128" s="3" t="str">
        <f t="shared" si="104"/>
        <v>-</v>
      </c>
      <c r="BB128" s="3" t="str">
        <f t="shared" si="105"/>
        <v>-</v>
      </c>
      <c r="BC128" s="1"/>
      <c r="BD128" s="3" t="str">
        <f t="shared" si="106"/>
        <v>-</v>
      </c>
      <c r="BE128" s="3" t="str">
        <f t="shared" si="107"/>
        <v>-</v>
      </c>
      <c r="BF128" s="3" t="str">
        <f t="shared" si="108"/>
        <v>-</v>
      </c>
      <c r="BG128" s="3" t="str">
        <f t="shared" si="109"/>
        <v>-</v>
      </c>
      <c r="BH128" s="1"/>
      <c r="BI128" s="3" t="str">
        <f t="shared" si="110"/>
        <v>-</v>
      </c>
      <c r="BJ128" s="3" t="str">
        <f t="shared" si="111"/>
        <v>-</v>
      </c>
      <c r="BK128" s="3" t="str">
        <f t="shared" si="112"/>
        <v>-</v>
      </c>
      <c r="BL128" s="3" t="str">
        <f t="shared" si="113"/>
        <v>-</v>
      </c>
      <c r="BM128" s="1"/>
      <c r="BN128" s="3" t="str">
        <f t="shared" si="114"/>
        <v>-</v>
      </c>
      <c r="BO128" s="3" t="str">
        <f t="shared" si="115"/>
        <v>-</v>
      </c>
      <c r="BP128" s="3" t="str">
        <f t="shared" si="116"/>
        <v>-</v>
      </c>
      <c r="BQ128" s="3" t="str">
        <f t="shared" si="117"/>
        <v>-</v>
      </c>
      <c r="BR128" s="1"/>
      <c r="BS128" s="3" t="str">
        <f t="shared" si="118"/>
        <v>-</v>
      </c>
      <c r="BT128" s="3" t="str">
        <f t="shared" si="119"/>
        <v>-</v>
      </c>
      <c r="BU128" s="3" t="str">
        <f t="shared" si="120"/>
        <v>-</v>
      </c>
      <c r="BV128" s="3" t="str">
        <f t="shared" si="121"/>
        <v>-</v>
      </c>
      <c r="BW128" s="1"/>
      <c r="BX128" s="3" t="str">
        <f t="shared" si="122"/>
        <v>-</v>
      </c>
      <c r="BY128" s="3" t="str">
        <f t="shared" si="123"/>
        <v>-</v>
      </c>
      <c r="BZ128" s="3" t="str">
        <f t="shared" si="124"/>
        <v>-</v>
      </c>
      <c r="CA128" s="3" t="str">
        <f t="shared" si="125"/>
        <v>-</v>
      </c>
    </row>
    <row r="129" spans="18:79">
      <c r="R129" s="8"/>
      <c r="S129" s="8"/>
      <c r="T129"/>
      <c r="U129"/>
      <c r="V129"/>
      <c r="W129"/>
      <c r="X129"/>
      <c r="Y129"/>
      <c r="Z129"/>
      <c r="AA129"/>
      <c r="AB129" s="52"/>
      <c r="AE129" s="3" t="str">
        <f t="shared" si="86"/>
        <v>-</v>
      </c>
      <c r="AF129" s="3" t="str">
        <f t="shared" si="87"/>
        <v>-</v>
      </c>
      <c r="AG129" s="3" t="str">
        <f t="shared" si="88"/>
        <v>-</v>
      </c>
      <c r="AH129" s="3" t="str">
        <f t="shared" si="89"/>
        <v>-</v>
      </c>
      <c r="AI129" s="3"/>
      <c r="AJ129" s="3" t="str">
        <f t="shared" si="90"/>
        <v>-</v>
      </c>
      <c r="AK129" s="3" t="str">
        <f t="shared" si="91"/>
        <v>-</v>
      </c>
      <c r="AL129" s="3" t="str">
        <f t="shared" si="92"/>
        <v>-</v>
      </c>
      <c r="AM129" s="3" t="str">
        <f t="shared" si="93"/>
        <v>-</v>
      </c>
      <c r="AN129" s="3"/>
      <c r="AO129" s="3" t="str">
        <f t="shared" si="94"/>
        <v>-</v>
      </c>
      <c r="AP129" s="3" t="str">
        <f t="shared" si="95"/>
        <v>-</v>
      </c>
      <c r="AQ129" s="3" t="str">
        <f t="shared" si="96"/>
        <v>-</v>
      </c>
      <c r="AR129" s="3" t="str">
        <f t="shared" si="97"/>
        <v>-</v>
      </c>
      <c r="AS129" s="1"/>
      <c r="AT129" s="3" t="str">
        <f t="shared" si="98"/>
        <v>-</v>
      </c>
      <c r="AU129" s="3" t="str">
        <f t="shared" si="99"/>
        <v>-</v>
      </c>
      <c r="AV129" s="3" t="str">
        <f t="shared" si="100"/>
        <v>-</v>
      </c>
      <c r="AW129" s="3" t="str">
        <f t="shared" si="101"/>
        <v>-</v>
      </c>
      <c r="AX129" s="1"/>
      <c r="AY129" s="3" t="str">
        <f t="shared" si="102"/>
        <v>-</v>
      </c>
      <c r="AZ129" s="3" t="str">
        <f t="shared" si="103"/>
        <v>-</v>
      </c>
      <c r="BA129" s="3" t="str">
        <f t="shared" si="104"/>
        <v>-</v>
      </c>
      <c r="BB129" s="3" t="str">
        <f t="shared" si="105"/>
        <v>-</v>
      </c>
      <c r="BC129" s="1"/>
      <c r="BD129" s="3" t="str">
        <f t="shared" si="106"/>
        <v>-</v>
      </c>
      <c r="BE129" s="3" t="str">
        <f t="shared" si="107"/>
        <v>-</v>
      </c>
      <c r="BF129" s="3" t="str">
        <f t="shared" si="108"/>
        <v>-</v>
      </c>
      <c r="BG129" s="3" t="str">
        <f t="shared" si="109"/>
        <v>-</v>
      </c>
      <c r="BH129" s="1"/>
      <c r="BI129" s="3" t="str">
        <f t="shared" si="110"/>
        <v>-</v>
      </c>
      <c r="BJ129" s="3" t="str">
        <f t="shared" si="111"/>
        <v>-</v>
      </c>
      <c r="BK129" s="3" t="str">
        <f t="shared" si="112"/>
        <v>-</v>
      </c>
      <c r="BL129" s="3" t="str">
        <f t="shared" si="113"/>
        <v>-</v>
      </c>
      <c r="BM129" s="1"/>
      <c r="BN129" s="3" t="str">
        <f t="shared" si="114"/>
        <v>-</v>
      </c>
      <c r="BO129" s="3" t="str">
        <f t="shared" si="115"/>
        <v>-</v>
      </c>
      <c r="BP129" s="3" t="str">
        <f t="shared" si="116"/>
        <v>-</v>
      </c>
      <c r="BQ129" s="3" t="str">
        <f t="shared" si="117"/>
        <v>-</v>
      </c>
      <c r="BR129" s="1"/>
      <c r="BS129" s="3" t="str">
        <f t="shared" si="118"/>
        <v>-</v>
      </c>
      <c r="BT129" s="3" t="str">
        <f t="shared" si="119"/>
        <v>-</v>
      </c>
      <c r="BU129" s="3" t="str">
        <f t="shared" si="120"/>
        <v>-</v>
      </c>
      <c r="BV129" s="3" t="str">
        <f t="shared" si="121"/>
        <v>-</v>
      </c>
      <c r="BW129" s="1"/>
      <c r="BX129" s="3" t="str">
        <f t="shared" si="122"/>
        <v>-</v>
      </c>
      <c r="BY129" s="3" t="str">
        <f t="shared" si="123"/>
        <v>-</v>
      </c>
      <c r="BZ129" s="3" t="str">
        <f t="shared" si="124"/>
        <v>-</v>
      </c>
      <c r="CA129" s="3" t="str">
        <f t="shared" si="125"/>
        <v>-</v>
      </c>
    </row>
    <row r="130" spans="18:79">
      <c r="R130" s="8"/>
      <c r="S130" s="8"/>
      <c r="T130"/>
      <c r="U130"/>
      <c r="V130"/>
      <c r="W130"/>
      <c r="X130"/>
      <c r="Y130"/>
      <c r="Z130"/>
      <c r="AA130"/>
      <c r="AB130" s="52"/>
      <c r="AE130" s="3" t="str">
        <f t="shared" si="86"/>
        <v>-</v>
      </c>
      <c r="AF130" s="3" t="str">
        <f t="shared" si="87"/>
        <v>-</v>
      </c>
      <c r="AG130" s="3" t="str">
        <f t="shared" si="88"/>
        <v>-</v>
      </c>
      <c r="AH130" s="3" t="str">
        <f t="shared" si="89"/>
        <v>-</v>
      </c>
      <c r="AI130" s="3"/>
      <c r="AJ130" s="3" t="str">
        <f t="shared" si="90"/>
        <v>-</v>
      </c>
      <c r="AK130" s="3" t="str">
        <f t="shared" si="91"/>
        <v>-</v>
      </c>
      <c r="AL130" s="3" t="str">
        <f t="shared" si="92"/>
        <v>-</v>
      </c>
      <c r="AM130" s="3" t="str">
        <f t="shared" si="93"/>
        <v>-</v>
      </c>
      <c r="AN130" s="3"/>
      <c r="AO130" s="3" t="str">
        <f t="shared" si="94"/>
        <v>-</v>
      </c>
      <c r="AP130" s="3" t="str">
        <f t="shared" si="95"/>
        <v>-</v>
      </c>
      <c r="AQ130" s="3" t="str">
        <f t="shared" si="96"/>
        <v>-</v>
      </c>
      <c r="AR130" s="3" t="str">
        <f t="shared" si="97"/>
        <v>-</v>
      </c>
      <c r="AS130" s="1"/>
      <c r="AT130" s="3" t="str">
        <f t="shared" si="98"/>
        <v>-</v>
      </c>
      <c r="AU130" s="3" t="str">
        <f t="shared" si="99"/>
        <v>-</v>
      </c>
      <c r="AV130" s="3" t="str">
        <f t="shared" si="100"/>
        <v>-</v>
      </c>
      <c r="AW130" s="3" t="str">
        <f t="shared" si="101"/>
        <v>-</v>
      </c>
      <c r="AX130" s="1"/>
      <c r="AY130" s="3" t="str">
        <f t="shared" si="102"/>
        <v>-</v>
      </c>
      <c r="AZ130" s="3" t="str">
        <f t="shared" si="103"/>
        <v>-</v>
      </c>
      <c r="BA130" s="3" t="str">
        <f t="shared" si="104"/>
        <v>-</v>
      </c>
      <c r="BB130" s="3" t="str">
        <f t="shared" si="105"/>
        <v>-</v>
      </c>
      <c r="BC130" s="1"/>
      <c r="BD130" s="3" t="str">
        <f t="shared" si="106"/>
        <v>-</v>
      </c>
      <c r="BE130" s="3" t="str">
        <f t="shared" si="107"/>
        <v>-</v>
      </c>
      <c r="BF130" s="3" t="str">
        <f t="shared" si="108"/>
        <v>-</v>
      </c>
      <c r="BG130" s="3" t="str">
        <f t="shared" si="109"/>
        <v>-</v>
      </c>
      <c r="BH130" s="1"/>
      <c r="BI130" s="3" t="str">
        <f t="shared" si="110"/>
        <v>-</v>
      </c>
      <c r="BJ130" s="3" t="str">
        <f t="shared" si="111"/>
        <v>-</v>
      </c>
      <c r="BK130" s="3" t="str">
        <f t="shared" si="112"/>
        <v>-</v>
      </c>
      <c r="BL130" s="3" t="str">
        <f t="shared" si="113"/>
        <v>-</v>
      </c>
      <c r="BM130" s="1"/>
      <c r="BN130" s="3" t="str">
        <f t="shared" si="114"/>
        <v>-</v>
      </c>
      <c r="BO130" s="3" t="str">
        <f t="shared" si="115"/>
        <v>-</v>
      </c>
      <c r="BP130" s="3" t="str">
        <f t="shared" si="116"/>
        <v>-</v>
      </c>
      <c r="BQ130" s="3" t="str">
        <f t="shared" si="117"/>
        <v>-</v>
      </c>
      <c r="BR130" s="1"/>
      <c r="BS130" s="3" t="str">
        <f t="shared" si="118"/>
        <v>-</v>
      </c>
      <c r="BT130" s="3" t="str">
        <f t="shared" si="119"/>
        <v>-</v>
      </c>
      <c r="BU130" s="3" t="str">
        <f t="shared" si="120"/>
        <v>-</v>
      </c>
      <c r="BV130" s="3" t="str">
        <f t="shared" si="121"/>
        <v>-</v>
      </c>
      <c r="BW130" s="1"/>
      <c r="BX130" s="3" t="str">
        <f t="shared" si="122"/>
        <v>-</v>
      </c>
      <c r="BY130" s="3" t="str">
        <f t="shared" si="123"/>
        <v>-</v>
      </c>
      <c r="BZ130" s="3" t="str">
        <f t="shared" si="124"/>
        <v>-</v>
      </c>
      <c r="CA130" s="3" t="str">
        <f t="shared" si="125"/>
        <v>-</v>
      </c>
    </row>
    <row r="131" spans="18:79">
      <c r="R131" s="8"/>
      <c r="S131" s="8"/>
      <c r="T131"/>
      <c r="U131"/>
      <c r="V131"/>
      <c r="W131"/>
      <c r="X131"/>
      <c r="Y131"/>
      <c r="Z131"/>
      <c r="AA131"/>
      <c r="AB131" s="52"/>
      <c r="AE131" s="3" t="str">
        <f t="shared" si="86"/>
        <v>-</v>
      </c>
      <c r="AF131" s="3" t="str">
        <f t="shared" si="87"/>
        <v>-</v>
      </c>
      <c r="AG131" s="3" t="str">
        <f t="shared" si="88"/>
        <v>-</v>
      </c>
      <c r="AH131" s="3" t="str">
        <f t="shared" si="89"/>
        <v>-</v>
      </c>
      <c r="AI131" s="3"/>
      <c r="AJ131" s="3" t="str">
        <f t="shared" si="90"/>
        <v>-</v>
      </c>
      <c r="AK131" s="3" t="str">
        <f t="shared" si="91"/>
        <v>-</v>
      </c>
      <c r="AL131" s="3" t="str">
        <f t="shared" si="92"/>
        <v>-</v>
      </c>
      <c r="AM131" s="3" t="str">
        <f t="shared" si="93"/>
        <v>-</v>
      </c>
      <c r="AN131" s="3"/>
      <c r="AO131" s="3" t="str">
        <f t="shared" si="94"/>
        <v>-</v>
      </c>
      <c r="AP131" s="3" t="str">
        <f t="shared" si="95"/>
        <v>-</v>
      </c>
      <c r="AQ131" s="3" t="str">
        <f t="shared" si="96"/>
        <v>-</v>
      </c>
      <c r="AR131" s="3" t="str">
        <f t="shared" si="97"/>
        <v>-</v>
      </c>
      <c r="AS131" s="1"/>
      <c r="AT131" s="3" t="str">
        <f t="shared" si="98"/>
        <v>-</v>
      </c>
      <c r="AU131" s="3" t="str">
        <f t="shared" si="99"/>
        <v>-</v>
      </c>
      <c r="AV131" s="3" t="str">
        <f t="shared" si="100"/>
        <v>-</v>
      </c>
      <c r="AW131" s="3" t="str">
        <f t="shared" si="101"/>
        <v>-</v>
      </c>
      <c r="AX131" s="1"/>
      <c r="AY131" s="3" t="str">
        <f t="shared" si="102"/>
        <v>-</v>
      </c>
      <c r="AZ131" s="3" t="str">
        <f t="shared" si="103"/>
        <v>-</v>
      </c>
      <c r="BA131" s="3" t="str">
        <f t="shared" si="104"/>
        <v>-</v>
      </c>
      <c r="BB131" s="3" t="str">
        <f t="shared" si="105"/>
        <v>-</v>
      </c>
      <c r="BC131" s="1"/>
      <c r="BD131" s="3" t="str">
        <f t="shared" si="106"/>
        <v>-</v>
      </c>
      <c r="BE131" s="3" t="str">
        <f t="shared" si="107"/>
        <v>-</v>
      </c>
      <c r="BF131" s="3" t="str">
        <f t="shared" si="108"/>
        <v>-</v>
      </c>
      <c r="BG131" s="3" t="str">
        <f t="shared" si="109"/>
        <v>-</v>
      </c>
      <c r="BH131" s="1"/>
      <c r="BI131" s="3" t="str">
        <f t="shared" si="110"/>
        <v>-</v>
      </c>
      <c r="BJ131" s="3" t="str">
        <f t="shared" si="111"/>
        <v>-</v>
      </c>
      <c r="BK131" s="3" t="str">
        <f t="shared" si="112"/>
        <v>-</v>
      </c>
      <c r="BL131" s="3" t="str">
        <f t="shared" si="113"/>
        <v>-</v>
      </c>
      <c r="BM131" s="1"/>
      <c r="BN131" s="3" t="str">
        <f t="shared" si="114"/>
        <v>-</v>
      </c>
      <c r="BO131" s="3" t="str">
        <f t="shared" si="115"/>
        <v>-</v>
      </c>
      <c r="BP131" s="3" t="str">
        <f t="shared" si="116"/>
        <v>-</v>
      </c>
      <c r="BQ131" s="3" t="str">
        <f t="shared" si="117"/>
        <v>-</v>
      </c>
      <c r="BR131" s="1"/>
      <c r="BS131" s="3" t="str">
        <f t="shared" si="118"/>
        <v>-</v>
      </c>
      <c r="BT131" s="3" t="str">
        <f t="shared" si="119"/>
        <v>-</v>
      </c>
      <c r="BU131" s="3" t="str">
        <f t="shared" si="120"/>
        <v>-</v>
      </c>
      <c r="BV131" s="3" t="str">
        <f t="shared" si="121"/>
        <v>-</v>
      </c>
      <c r="BW131" s="1"/>
      <c r="BX131" s="3" t="str">
        <f t="shared" si="122"/>
        <v>-</v>
      </c>
      <c r="BY131" s="3" t="str">
        <f t="shared" si="123"/>
        <v>-</v>
      </c>
      <c r="BZ131" s="3" t="str">
        <f t="shared" si="124"/>
        <v>-</v>
      </c>
      <c r="CA131" s="3" t="str">
        <f t="shared" si="125"/>
        <v>-</v>
      </c>
    </row>
    <row r="132" spans="18:79">
      <c r="AE132" s="3" t="str">
        <f t="shared" si="86"/>
        <v>-</v>
      </c>
      <c r="AF132" s="3" t="str">
        <f t="shared" si="87"/>
        <v>-</v>
      </c>
      <c r="AG132" s="3" t="str">
        <f t="shared" si="88"/>
        <v>-</v>
      </c>
      <c r="AH132" s="3" t="str">
        <f t="shared" si="89"/>
        <v>-</v>
      </c>
      <c r="AI132" s="3"/>
      <c r="AJ132" s="3" t="str">
        <f t="shared" si="90"/>
        <v>-</v>
      </c>
      <c r="AK132" s="3" t="str">
        <f t="shared" si="91"/>
        <v>-</v>
      </c>
      <c r="AL132" s="3" t="str">
        <f t="shared" si="92"/>
        <v>-</v>
      </c>
      <c r="AM132" s="3" t="str">
        <f t="shared" si="93"/>
        <v>-</v>
      </c>
      <c r="AN132" s="3"/>
      <c r="AO132" s="3" t="str">
        <f t="shared" si="94"/>
        <v>-</v>
      </c>
      <c r="AP132" s="3" t="str">
        <f t="shared" si="95"/>
        <v>-</v>
      </c>
      <c r="AQ132" s="3" t="str">
        <f t="shared" si="96"/>
        <v>-</v>
      </c>
      <c r="AR132" s="3" t="str">
        <f t="shared" si="97"/>
        <v>-</v>
      </c>
      <c r="AS132" s="1"/>
      <c r="AT132" s="3" t="str">
        <f t="shared" si="98"/>
        <v>-</v>
      </c>
      <c r="AU132" s="3" t="str">
        <f t="shared" si="99"/>
        <v>-</v>
      </c>
      <c r="AV132" s="3" t="str">
        <f t="shared" si="100"/>
        <v>-</v>
      </c>
      <c r="AW132" s="3" t="str">
        <f t="shared" si="101"/>
        <v>-</v>
      </c>
      <c r="AX132" s="1"/>
      <c r="AY132" s="3" t="str">
        <f t="shared" si="102"/>
        <v>-</v>
      </c>
      <c r="AZ132" s="3" t="str">
        <f t="shared" si="103"/>
        <v>-</v>
      </c>
      <c r="BA132" s="3" t="str">
        <f t="shared" si="104"/>
        <v>-</v>
      </c>
      <c r="BB132" s="3" t="str">
        <f t="shared" si="105"/>
        <v>-</v>
      </c>
      <c r="BC132" s="1"/>
      <c r="BD132" s="3" t="str">
        <f t="shared" si="106"/>
        <v>-</v>
      </c>
      <c r="BE132" s="3" t="str">
        <f t="shared" si="107"/>
        <v>-</v>
      </c>
      <c r="BF132" s="3" t="str">
        <f t="shared" si="108"/>
        <v>-</v>
      </c>
      <c r="BG132" s="3" t="str">
        <f t="shared" si="109"/>
        <v>-</v>
      </c>
      <c r="BH132" s="1"/>
      <c r="BI132" s="3" t="str">
        <f t="shared" si="110"/>
        <v>-</v>
      </c>
      <c r="BJ132" s="3" t="str">
        <f t="shared" si="111"/>
        <v>-</v>
      </c>
      <c r="BK132" s="3" t="str">
        <f t="shared" si="112"/>
        <v>-</v>
      </c>
      <c r="BL132" s="3" t="str">
        <f t="shared" si="113"/>
        <v>-</v>
      </c>
      <c r="BM132" s="1"/>
      <c r="BN132" s="3" t="str">
        <f t="shared" si="114"/>
        <v>-</v>
      </c>
      <c r="BO132" s="3" t="str">
        <f t="shared" si="115"/>
        <v>-</v>
      </c>
      <c r="BP132" s="3" t="str">
        <f t="shared" si="116"/>
        <v>-</v>
      </c>
      <c r="BQ132" s="3" t="str">
        <f t="shared" si="117"/>
        <v>-</v>
      </c>
      <c r="BR132" s="1"/>
      <c r="BS132" s="3" t="str">
        <f t="shared" si="118"/>
        <v>-</v>
      </c>
      <c r="BT132" s="3" t="str">
        <f t="shared" si="119"/>
        <v>-</v>
      </c>
      <c r="BU132" s="3" t="str">
        <f t="shared" si="120"/>
        <v>-</v>
      </c>
      <c r="BV132" s="3" t="str">
        <f t="shared" si="121"/>
        <v>-</v>
      </c>
      <c r="BW132" s="1"/>
      <c r="BX132" s="3" t="str">
        <f t="shared" si="122"/>
        <v>-</v>
      </c>
      <c r="BY132" s="3" t="str">
        <f t="shared" si="123"/>
        <v>-</v>
      </c>
      <c r="BZ132" s="3" t="str">
        <f t="shared" si="124"/>
        <v>-</v>
      </c>
      <c r="CA132" s="3" t="str">
        <f t="shared" si="125"/>
        <v>-</v>
      </c>
    </row>
    <row r="133" spans="18:79">
      <c r="AE133" s="3" t="str">
        <f t="shared" si="86"/>
        <v>-</v>
      </c>
      <c r="AF133" s="3" t="str">
        <f t="shared" si="87"/>
        <v>-</v>
      </c>
      <c r="AG133" s="3" t="str">
        <f t="shared" si="88"/>
        <v>-</v>
      </c>
      <c r="AH133" s="3" t="str">
        <f t="shared" si="89"/>
        <v>-</v>
      </c>
      <c r="AI133" s="3"/>
      <c r="AJ133" s="3" t="str">
        <f t="shared" si="90"/>
        <v>-</v>
      </c>
      <c r="AK133" s="3" t="str">
        <f t="shared" si="91"/>
        <v>-</v>
      </c>
      <c r="AL133" s="3" t="str">
        <f t="shared" si="92"/>
        <v>-</v>
      </c>
      <c r="AM133" s="3" t="str">
        <f t="shared" si="93"/>
        <v>-</v>
      </c>
      <c r="AN133" s="3"/>
      <c r="AO133" s="3" t="str">
        <f t="shared" si="94"/>
        <v>-</v>
      </c>
      <c r="AP133" s="3" t="str">
        <f t="shared" si="95"/>
        <v>-</v>
      </c>
      <c r="AQ133" s="3" t="str">
        <f t="shared" si="96"/>
        <v>-</v>
      </c>
      <c r="AR133" s="3" t="str">
        <f t="shared" si="97"/>
        <v>-</v>
      </c>
      <c r="AS133" s="1"/>
      <c r="AT133" s="3" t="str">
        <f t="shared" si="98"/>
        <v>-</v>
      </c>
      <c r="AU133" s="3" t="str">
        <f t="shared" si="99"/>
        <v>-</v>
      </c>
      <c r="AV133" s="3" t="str">
        <f t="shared" si="100"/>
        <v>-</v>
      </c>
      <c r="AW133" s="3" t="str">
        <f t="shared" si="101"/>
        <v>-</v>
      </c>
      <c r="AX133" s="1"/>
      <c r="AY133" s="3" t="str">
        <f t="shared" si="102"/>
        <v>-</v>
      </c>
      <c r="AZ133" s="3" t="str">
        <f t="shared" si="103"/>
        <v>-</v>
      </c>
      <c r="BA133" s="3" t="str">
        <f t="shared" si="104"/>
        <v>-</v>
      </c>
      <c r="BB133" s="3" t="str">
        <f t="shared" si="105"/>
        <v>-</v>
      </c>
      <c r="BC133" s="1"/>
      <c r="BD133" s="3" t="str">
        <f t="shared" si="106"/>
        <v>-</v>
      </c>
      <c r="BE133" s="3" t="str">
        <f t="shared" si="107"/>
        <v>-</v>
      </c>
      <c r="BF133" s="3" t="str">
        <f t="shared" si="108"/>
        <v>-</v>
      </c>
      <c r="BG133" s="3" t="str">
        <f t="shared" si="109"/>
        <v>-</v>
      </c>
      <c r="BH133" s="1"/>
      <c r="BI133" s="3" t="str">
        <f t="shared" si="110"/>
        <v>-</v>
      </c>
      <c r="BJ133" s="3" t="str">
        <f t="shared" si="111"/>
        <v>-</v>
      </c>
      <c r="BK133" s="3" t="str">
        <f t="shared" si="112"/>
        <v>-</v>
      </c>
      <c r="BL133" s="3" t="str">
        <f t="shared" si="113"/>
        <v>-</v>
      </c>
      <c r="BM133" s="1"/>
      <c r="BN133" s="3" t="str">
        <f t="shared" si="114"/>
        <v>-</v>
      </c>
      <c r="BO133" s="3" t="str">
        <f t="shared" si="115"/>
        <v>-</v>
      </c>
      <c r="BP133" s="3" t="str">
        <f t="shared" si="116"/>
        <v>-</v>
      </c>
      <c r="BQ133" s="3" t="str">
        <f t="shared" si="117"/>
        <v>-</v>
      </c>
      <c r="BR133" s="1"/>
      <c r="BS133" s="3" t="str">
        <f t="shared" si="118"/>
        <v>-</v>
      </c>
      <c r="BT133" s="3" t="str">
        <f t="shared" si="119"/>
        <v>-</v>
      </c>
      <c r="BU133" s="3" t="str">
        <f t="shared" si="120"/>
        <v>-</v>
      </c>
      <c r="BV133" s="3" t="str">
        <f t="shared" si="121"/>
        <v>-</v>
      </c>
      <c r="BW133" s="1"/>
      <c r="BX133" s="3" t="str">
        <f t="shared" si="122"/>
        <v>-</v>
      </c>
      <c r="BY133" s="3" t="str">
        <f t="shared" si="123"/>
        <v>-</v>
      </c>
      <c r="BZ133" s="3" t="str">
        <f t="shared" si="124"/>
        <v>-</v>
      </c>
      <c r="CA133" s="3" t="str">
        <f t="shared" si="125"/>
        <v>-</v>
      </c>
    </row>
    <row r="134" spans="18:79">
      <c r="AE134" s="3" t="str">
        <f t="shared" si="86"/>
        <v>-</v>
      </c>
      <c r="AF134" s="3" t="str">
        <f t="shared" si="87"/>
        <v>-</v>
      </c>
      <c r="AG134" s="3" t="str">
        <f t="shared" si="88"/>
        <v>-</v>
      </c>
      <c r="AH134" s="3" t="str">
        <f t="shared" si="89"/>
        <v>-</v>
      </c>
      <c r="AI134" s="3"/>
      <c r="AJ134" s="3" t="str">
        <f t="shared" si="90"/>
        <v>-</v>
      </c>
      <c r="AK134" s="3" t="str">
        <f t="shared" si="91"/>
        <v>-</v>
      </c>
      <c r="AL134" s="3" t="str">
        <f t="shared" si="92"/>
        <v>-</v>
      </c>
      <c r="AM134" s="3" t="str">
        <f t="shared" si="93"/>
        <v>-</v>
      </c>
      <c r="AN134" s="3"/>
      <c r="AO134" s="3" t="str">
        <f t="shared" si="94"/>
        <v>-</v>
      </c>
      <c r="AP134" s="3" t="str">
        <f t="shared" si="95"/>
        <v>-</v>
      </c>
      <c r="AQ134" s="3" t="str">
        <f t="shared" si="96"/>
        <v>-</v>
      </c>
      <c r="AR134" s="3" t="str">
        <f t="shared" si="97"/>
        <v>-</v>
      </c>
      <c r="AS134" s="1"/>
      <c r="AT134" s="3" t="str">
        <f t="shared" si="98"/>
        <v>-</v>
      </c>
      <c r="AU134" s="3" t="str">
        <f t="shared" si="99"/>
        <v>-</v>
      </c>
      <c r="AV134" s="3" t="str">
        <f t="shared" si="100"/>
        <v>-</v>
      </c>
      <c r="AW134" s="3" t="str">
        <f t="shared" si="101"/>
        <v>-</v>
      </c>
      <c r="AX134" s="1"/>
      <c r="AY134" s="3" t="str">
        <f t="shared" si="102"/>
        <v>-</v>
      </c>
      <c r="AZ134" s="3" t="str">
        <f t="shared" si="103"/>
        <v>-</v>
      </c>
      <c r="BA134" s="3" t="str">
        <f t="shared" si="104"/>
        <v>-</v>
      </c>
      <c r="BB134" s="3" t="str">
        <f t="shared" si="105"/>
        <v>-</v>
      </c>
      <c r="BC134" s="1"/>
      <c r="BD134" s="3" t="str">
        <f t="shared" si="106"/>
        <v>-</v>
      </c>
      <c r="BE134" s="3" t="str">
        <f t="shared" si="107"/>
        <v>-</v>
      </c>
      <c r="BF134" s="3" t="str">
        <f t="shared" si="108"/>
        <v>-</v>
      </c>
      <c r="BG134" s="3" t="str">
        <f t="shared" si="109"/>
        <v>-</v>
      </c>
      <c r="BH134" s="1"/>
      <c r="BI134" s="3" t="str">
        <f t="shared" si="110"/>
        <v>-</v>
      </c>
      <c r="BJ134" s="3" t="str">
        <f t="shared" si="111"/>
        <v>-</v>
      </c>
      <c r="BK134" s="3" t="str">
        <f t="shared" si="112"/>
        <v>-</v>
      </c>
      <c r="BL134" s="3" t="str">
        <f t="shared" si="113"/>
        <v>-</v>
      </c>
      <c r="BM134" s="1"/>
      <c r="BN134" s="3" t="str">
        <f t="shared" si="114"/>
        <v>-</v>
      </c>
      <c r="BO134" s="3" t="str">
        <f t="shared" si="115"/>
        <v>-</v>
      </c>
      <c r="BP134" s="3" t="str">
        <f t="shared" si="116"/>
        <v>-</v>
      </c>
      <c r="BQ134" s="3" t="str">
        <f t="shared" si="117"/>
        <v>-</v>
      </c>
      <c r="BR134" s="1"/>
      <c r="BS134" s="3" t="str">
        <f t="shared" si="118"/>
        <v>-</v>
      </c>
      <c r="BT134" s="3" t="str">
        <f t="shared" si="119"/>
        <v>-</v>
      </c>
      <c r="BU134" s="3" t="str">
        <f t="shared" si="120"/>
        <v>-</v>
      </c>
      <c r="BV134" s="3" t="str">
        <f t="shared" si="121"/>
        <v>-</v>
      </c>
      <c r="BW134" s="1"/>
      <c r="BX134" s="3" t="str">
        <f t="shared" si="122"/>
        <v>-</v>
      </c>
      <c r="BY134" s="3" t="str">
        <f t="shared" si="123"/>
        <v>-</v>
      </c>
      <c r="BZ134" s="3" t="str">
        <f t="shared" si="124"/>
        <v>-</v>
      </c>
      <c r="CA134" s="3" t="str">
        <f t="shared" si="125"/>
        <v>-</v>
      </c>
    </row>
    <row r="135" spans="18:79">
      <c r="AE135" s="3" t="str">
        <f t="shared" si="86"/>
        <v>-</v>
      </c>
      <c r="AF135" s="3" t="str">
        <f t="shared" si="87"/>
        <v>-</v>
      </c>
      <c r="AG135" s="3" t="str">
        <f t="shared" si="88"/>
        <v>-</v>
      </c>
      <c r="AH135" s="3" t="str">
        <f t="shared" si="89"/>
        <v>-</v>
      </c>
      <c r="AI135" s="3"/>
      <c r="AJ135" s="3" t="str">
        <f t="shared" si="90"/>
        <v>-</v>
      </c>
      <c r="AK135" s="3" t="str">
        <f t="shared" si="91"/>
        <v>-</v>
      </c>
      <c r="AL135" s="3" t="str">
        <f t="shared" si="92"/>
        <v>-</v>
      </c>
      <c r="AM135" s="3" t="str">
        <f t="shared" si="93"/>
        <v>-</v>
      </c>
      <c r="AN135" s="3"/>
      <c r="AO135" s="3" t="str">
        <f t="shared" si="94"/>
        <v>-</v>
      </c>
      <c r="AP135" s="3" t="str">
        <f t="shared" si="95"/>
        <v>-</v>
      </c>
      <c r="AQ135" s="3" t="str">
        <f t="shared" si="96"/>
        <v>-</v>
      </c>
      <c r="AR135" s="3" t="str">
        <f t="shared" si="97"/>
        <v>-</v>
      </c>
      <c r="AS135" s="1"/>
      <c r="AT135" s="3" t="str">
        <f t="shared" si="98"/>
        <v>-</v>
      </c>
      <c r="AU135" s="3" t="str">
        <f t="shared" si="99"/>
        <v>-</v>
      </c>
      <c r="AV135" s="3" t="str">
        <f t="shared" si="100"/>
        <v>-</v>
      </c>
      <c r="AW135" s="3" t="str">
        <f t="shared" si="101"/>
        <v>-</v>
      </c>
      <c r="AX135" s="1"/>
      <c r="AY135" s="3" t="str">
        <f t="shared" si="102"/>
        <v>-</v>
      </c>
      <c r="AZ135" s="3" t="str">
        <f t="shared" si="103"/>
        <v>-</v>
      </c>
      <c r="BA135" s="3" t="str">
        <f t="shared" si="104"/>
        <v>-</v>
      </c>
      <c r="BB135" s="3" t="str">
        <f t="shared" si="105"/>
        <v>-</v>
      </c>
      <c r="BC135" s="1"/>
      <c r="BD135" s="3" t="str">
        <f t="shared" si="106"/>
        <v>-</v>
      </c>
      <c r="BE135" s="3" t="str">
        <f t="shared" si="107"/>
        <v>-</v>
      </c>
      <c r="BF135" s="3" t="str">
        <f t="shared" si="108"/>
        <v>-</v>
      </c>
      <c r="BG135" s="3" t="str">
        <f t="shared" si="109"/>
        <v>-</v>
      </c>
      <c r="BH135" s="1"/>
      <c r="BI135" s="3" t="str">
        <f t="shared" si="110"/>
        <v>-</v>
      </c>
      <c r="BJ135" s="3" t="str">
        <f t="shared" si="111"/>
        <v>-</v>
      </c>
      <c r="BK135" s="3" t="str">
        <f t="shared" si="112"/>
        <v>-</v>
      </c>
      <c r="BL135" s="3" t="str">
        <f t="shared" si="113"/>
        <v>-</v>
      </c>
      <c r="BM135" s="1"/>
      <c r="BN135" s="3" t="str">
        <f t="shared" si="114"/>
        <v>-</v>
      </c>
      <c r="BO135" s="3" t="str">
        <f t="shared" si="115"/>
        <v>-</v>
      </c>
      <c r="BP135" s="3" t="str">
        <f t="shared" si="116"/>
        <v>-</v>
      </c>
      <c r="BQ135" s="3" t="str">
        <f t="shared" si="117"/>
        <v>-</v>
      </c>
      <c r="BR135" s="1"/>
      <c r="BS135" s="3" t="str">
        <f t="shared" si="118"/>
        <v>-</v>
      </c>
      <c r="BT135" s="3" t="str">
        <f t="shared" si="119"/>
        <v>-</v>
      </c>
      <c r="BU135" s="3" t="str">
        <f t="shared" si="120"/>
        <v>-</v>
      </c>
      <c r="BV135" s="3" t="str">
        <f t="shared" si="121"/>
        <v>-</v>
      </c>
      <c r="BW135" s="1"/>
      <c r="BX135" s="3" t="str">
        <f t="shared" si="122"/>
        <v>-</v>
      </c>
      <c r="BY135" s="3" t="str">
        <f t="shared" si="123"/>
        <v>-</v>
      </c>
      <c r="BZ135" s="3" t="str">
        <f t="shared" si="124"/>
        <v>-</v>
      </c>
      <c r="CA135" s="3" t="str">
        <f t="shared" si="125"/>
        <v>-</v>
      </c>
    </row>
    <row r="136" spans="18:79">
      <c r="AE136" s="3" t="str">
        <f t="shared" si="86"/>
        <v>-</v>
      </c>
      <c r="AF136" s="3" t="str">
        <f t="shared" si="87"/>
        <v>-</v>
      </c>
      <c r="AG136" s="3" t="str">
        <f t="shared" si="88"/>
        <v>-</v>
      </c>
      <c r="AH136" s="3" t="str">
        <f t="shared" si="89"/>
        <v>-</v>
      </c>
      <c r="AI136" s="3"/>
      <c r="AJ136" s="3" t="str">
        <f t="shared" si="90"/>
        <v>-</v>
      </c>
      <c r="AK136" s="3" t="str">
        <f t="shared" si="91"/>
        <v>-</v>
      </c>
      <c r="AL136" s="3" t="str">
        <f t="shared" si="92"/>
        <v>-</v>
      </c>
      <c r="AM136" s="3" t="str">
        <f t="shared" si="93"/>
        <v>-</v>
      </c>
      <c r="AN136" s="3"/>
      <c r="AO136" s="3" t="str">
        <f t="shared" si="94"/>
        <v>-</v>
      </c>
      <c r="AP136" s="3" t="str">
        <f t="shared" si="95"/>
        <v>-</v>
      </c>
      <c r="AQ136" s="3" t="str">
        <f t="shared" si="96"/>
        <v>-</v>
      </c>
      <c r="AR136" s="3" t="str">
        <f t="shared" si="97"/>
        <v>-</v>
      </c>
      <c r="AS136" s="1"/>
      <c r="AT136" s="3" t="str">
        <f t="shared" si="98"/>
        <v>-</v>
      </c>
      <c r="AU136" s="3" t="str">
        <f t="shared" si="99"/>
        <v>-</v>
      </c>
      <c r="AV136" s="3" t="str">
        <f t="shared" si="100"/>
        <v>-</v>
      </c>
      <c r="AW136" s="3" t="str">
        <f t="shared" si="101"/>
        <v>-</v>
      </c>
      <c r="AX136" s="1"/>
      <c r="AY136" s="3" t="str">
        <f t="shared" si="102"/>
        <v>-</v>
      </c>
      <c r="AZ136" s="3" t="str">
        <f t="shared" si="103"/>
        <v>-</v>
      </c>
      <c r="BA136" s="3" t="str">
        <f t="shared" si="104"/>
        <v>-</v>
      </c>
      <c r="BB136" s="3" t="str">
        <f t="shared" si="105"/>
        <v>-</v>
      </c>
      <c r="BC136" s="1"/>
      <c r="BD136" s="3" t="str">
        <f t="shared" si="106"/>
        <v>-</v>
      </c>
      <c r="BE136" s="3" t="str">
        <f t="shared" si="107"/>
        <v>-</v>
      </c>
      <c r="BF136" s="3" t="str">
        <f t="shared" si="108"/>
        <v>-</v>
      </c>
      <c r="BG136" s="3" t="str">
        <f t="shared" si="109"/>
        <v>-</v>
      </c>
      <c r="BH136" s="1"/>
      <c r="BI136" s="3" t="str">
        <f t="shared" si="110"/>
        <v>-</v>
      </c>
      <c r="BJ136" s="3" t="str">
        <f t="shared" si="111"/>
        <v>-</v>
      </c>
      <c r="BK136" s="3" t="str">
        <f t="shared" si="112"/>
        <v>-</v>
      </c>
      <c r="BL136" s="3" t="str">
        <f t="shared" si="113"/>
        <v>-</v>
      </c>
      <c r="BM136" s="1"/>
      <c r="BN136" s="3" t="str">
        <f t="shared" si="114"/>
        <v>-</v>
      </c>
      <c r="BO136" s="3" t="str">
        <f t="shared" si="115"/>
        <v>-</v>
      </c>
      <c r="BP136" s="3" t="str">
        <f t="shared" si="116"/>
        <v>-</v>
      </c>
      <c r="BQ136" s="3" t="str">
        <f t="shared" si="117"/>
        <v>-</v>
      </c>
      <c r="BR136" s="1"/>
      <c r="BS136" s="3" t="str">
        <f t="shared" si="118"/>
        <v>-</v>
      </c>
      <c r="BT136" s="3" t="str">
        <f t="shared" si="119"/>
        <v>-</v>
      </c>
      <c r="BU136" s="3" t="str">
        <f t="shared" si="120"/>
        <v>-</v>
      </c>
      <c r="BV136" s="3" t="str">
        <f t="shared" si="121"/>
        <v>-</v>
      </c>
      <c r="BW136" s="1"/>
      <c r="BX136" s="3" t="str">
        <f t="shared" si="122"/>
        <v>-</v>
      </c>
      <c r="BY136" s="3" t="str">
        <f t="shared" si="123"/>
        <v>-</v>
      </c>
      <c r="BZ136" s="3" t="str">
        <f t="shared" si="124"/>
        <v>-</v>
      </c>
      <c r="CA136" s="3" t="str">
        <f t="shared" si="125"/>
        <v>-</v>
      </c>
    </row>
    <row r="137" spans="18:79">
      <c r="AE137" s="3" t="str">
        <f t="shared" si="86"/>
        <v>-</v>
      </c>
      <c r="AF137" s="3" t="str">
        <f t="shared" si="87"/>
        <v>-</v>
      </c>
      <c r="AG137" s="3" t="str">
        <f t="shared" si="88"/>
        <v>-</v>
      </c>
      <c r="AH137" s="3" t="str">
        <f t="shared" si="89"/>
        <v>-</v>
      </c>
      <c r="AI137" s="3"/>
      <c r="AJ137" s="3" t="str">
        <f t="shared" si="90"/>
        <v>-</v>
      </c>
      <c r="AK137" s="3" t="str">
        <f t="shared" si="91"/>
        <v>-</v>
      </c>
      <c r="AL137" s="3" t="str">
        <f t="shared" si="92"/>
        <v>-</v>
      </c>
      <c r="AM137" s="3" t="str">
        <f t="shared" si="93"/>
        <v>-</v>
      </c>
      <c r="AN137" s="3"/>
      <c r="AO137" s="3" t="str">
        <f t="shared" si="94"/>
        <v>-</v>
      </c>
      <c r="AP137" s="3" t="str">
        <f t="shared" si="95"/>
        <v>-</v>
      </c>
      <c r="AQ137" s="3" t="str">
        <f t="shared" si="96"/>
        <v>-</v>
      </c>
      <c r="AR137" s="3" t="str">
        <f t="shared" si="97"/>
        <v>-</v>
      </c>
      <c r="AS137" s="1"/>
      <c r="AT137" s="3" t="str">
        <f t="shared" si="98"/>
        <v>-</v>
      </c>
      <c r="AU137" s="3" t="str">
        <f t="shared" si="99"/>
        <v>-</v>
      </c>
      <c r="AV137" s="3" t="str">
        <f t="shared" si="100"/>
        <v>-</v>
      </c>
      <c r="AW137" s="3" t="str">
        <f t="shared" si="101"/>
        <v>-</v>
      </c>
      <c r="AX137" s="1"/>
      <c r="AY137" s="3" t="str">
        <f t="shared" si="102"/>
        <v>-</v>
      </c>
      <c r="AZ137" s="3" t="str">
        <f t="shared" si="103"/>
        <v>-</v>
      </c>
      <c r="BA137" s="3" t="str">
        <f t="shared" si="104"/>
        <v>-</v>
      </c>
      <c r="BB137" s="3" t="str">
        <f t="shared" si="105"/>
        <v>-</v>
      </c>
      <c r="BC137" s="1"/>
      <c r="BD137" s="3" t="str">
        <f t="shared" si="106"/>
        <v>-</v>
      </c>
      <c r="BE137" s="3" t="str">
        <f t="shared" si="107"/>
        <v>-</v>
      </c>
      <c r="BF137" s="3" t="str">
        <f t="shared" si="108"/>
        <v>-</v>
      </c>
      <c r="BG137" s="3" t="str">
        <f t="shared" si="109"/>
        <v>-</v>
      </c>
      <c r="BH137" s="1"/>
      <c r="BI137" s="3" t="str">
        <f t="shared" si="110"/>
        <v>-</v>
      </c>
      <c r="BJ137" s="3" t="str">
        <f t="shared" si="111"/>
        <v>-</v>
      </c>
      <c r="BK137" s="3" t="str">
        <f t="shared" si="112"/>
        <v>-</v>
      </c>
      <c r="BL137" s="3" t="str">
        <f t="shared" si="113"/>
        <v>-</v>
      </c>
      <c r="BM137" s="1"/>
      <c r="BN137" s="3" t="str">
        <f t="shared" si="114"/>
        <v>-</v>
      </c>
      <c r="BO137" s="3" t="str">
        <f t="shared" si="115"/>
        <v>-</v>
      </c>
      <c r="BP137" s="3" t="str">
        <f t="shared" si="116"/>
        <v>-</v>
      </c>
      <c r="BQ137" s="3" t="str">
        <f t="shared" si="117"/>
        <v>-</v>
      </c>
      <c r="BR137" s="1"/>
      <c r="BS137" s="3" t="str">
        <f t="shared" si="118"/>
        <v>-</v>
      </c>
      <c r="BT137" s="3" t="str">
        <f t="shared" si="119"/>
        <v>-</v>
      </c>
      <c r="BU137" s="3" t="str">
        <f t="shared" si="120"/>
        <v>-</v>
      </c>
      <c r="BV137" s="3" t="str">
        <f t="shared" si="121"/>
        <v>-</v>
      </c>
      <c r="BW137" s="1"/>
      <c r="BX137" s="3" t="str">
        <f t="shared" si="122"/>
        <v>-</v>
      </c>
      <c r="BY137" s="3" t="str">
        <f t="shared" si="123"/>
        <v>-</v>
      </c>
      <c r="BZ137" s="3" t="str">
        <f t="shared" si="124"/>
        <v>-</v>
      </c>
      <c r="CA137" s="3" t="str">
        <f t="shared" si="125"/>
        <v>-</v>
      </c>
    </row>
    <row r="138" spans="18:79">
      <c r="AE138" s="3" t="str">
        <f t="shared" si="86"/>
        <v>-</v>
      </c>
      <c r="AF138" s="3" t="str">
        <f t="shared" si="87"/>
        <v>-</v>
      </c>
      <c r="AG138" s="3" t="str">
        <f t="shared" si="88"/>
        <v>-</v>
      </c>
      <c r="AH138" s="3" t="str">
        <f t="shared" si="89"/>
        <v>-</v>
      </c>
      <c r="AI138" s="3"/>
      <c r="AJ138" s="3" t="str">
        <f t="shared" si="90"/>
        <v>-</v>
      </c>
      <c r="AK138" s="3" t="str">
        <f t="shared" si="91"/>
        <v>-</v>
      </c>
      <c r="AL138" s="3" t="str">
        <f t="shared" si="92"/>
        <v>-</v>
      </c>
      <c r="AM138" s="3" t="str">
        <f t="shared" si="93"/>
        <v>-</v>
      </c>
      <c r="AN138" s="3"/>
      <c r="AO138" s="3" t="str">
        <f t="shared" si="94"/>
        <v>-</v>
      </c>
      <c r="AP138" s="3" t="str">
        <f t="shared" si="95"/>
        <v>-</v>
      </c>
      <c r="AQ138" s="3" t="str">
        <f t="shared" si="96"/>
        <v>-</v>
      </c>
      <c r="AR138" s="3" t="str">
        <f t="shared" si="97"/>
        <v>-</v>
      </c>
      <c r="AS138" s="1"/>
      <c r="AT138" s="3" t="str">
        <f t="shared" si="98"/>
        <v>-</v>
      </c>
      <c r="AU138" s="3" t="str">
        <f t="shared" si="99"/>
        <v>-</v>
      </c>
      <c r="AV138" s="3" t="str">
        <f t="shared" si="100"/>
        <v>-</v>
      </c>
      <c r="AW138" s="3" t="str">
        <f t="shared" si="101"/>
        <v>-</v>
      </c>
      <c r="AX138" s="1"/>
      <c r="AY138" s="3" t="str">
        <f t="shared" si="102"/>
        <v>-</v>
      </c>
      <c r="AZ138" s="3" t="str">
        <f t="shared" si="103"/>
        <v>-</v>
      </c>
      <c r="BA138" s="3" t="str">
        <f t="shared" si="104"/>
        <v>-</v>
      </c>
      <c r="BB138" s="3" t="str">
        <f t="shared" si="105"/>
        <v>-</v>
      </c>
      <c r="BC138" s="1"/>
      <c r="BD138" s="3" t="str">
        <f t="shared" si="106"/>
        <v>-</v>
      </c>
      <c r="BE138" s="3" t="str">
        <f t="shared" si="107"/>
        <v>-</v>
      </c>
      <c r="BF138" s="3" t="str">
        <f t="shared" si="108"/>
        <v>-</v>
      </c>
      <c r="BG138" s="3" t="str">
        <f t="shared" si="109"/>
        <v>-</v>
      </c>
      <c r="BH138" s="1"/>
      <c r="BI138" s="3" t="str">
        <f t="shared" si="110"/>
        <v>-</v>
      </c>
      <c r="BJ138" s="3" t="str">
        <f t="shared" si="111"/>
        <v>-</v>
      </c>
      <c r="BK138" s="3" t="str">
        <f t="shared" si="112"/>
        <v>-</v>
      </c>
      <c r="BL138" s="3" t="str">
        <f t="shared" si="113"/>
        <v>-</v>
      </c>
      <c r="BM138" s="1"/>
      <c r="BN138" s="3" t="str">
        <f t="shared" si="114"/>
        <v>-</v>
      </c>
      <c r="BO138" s="3" t="str">
        <f t="shared" si="115"/>
        <v>-</v>
      </c>
      <c r="BP138" s="3" t="str">
        <f t="shared" si="116"/>
        <v>-</v>
      </c>
      <c r="BQ138" s="3" t="str">
        <f t="shared" si="117"/>
        <v>-</v>
      </c>
      <c r="BR138" s="1"/>
      <c r="BS138" s="3" t="str">
        <f t="shared" si="118"/>
        <v>-</v>
      </c>
      <c r="BT138" s="3" t="str">
        <f t="shared" si="119"/>
        <v>-</v>
      </c>
      <c r="BU138" s="3" t="str">
        <f t="shared" si="120"/>
        <v>-</v>
      </c>
      <c r="BV138" s="3" t="str">
        <f t="shared" si="121"/>
        <v>-</v>
      </c>
      <c r="BW138" s="1"/>
      <c r="BX138" s="3" t="str">
        <f t="shared" si="122"/>
        <v>-</v>
      </c>
      <c r="BY138" s="3" t="str">
        <f t="shared" si="123"/>
        <v>-</v>
      </c>
      <c r="BZ138" s="3" t="str">
        <f t="shared" si="124"/>
        <v>-</v>
      </c>
      <c r="CA138" s="3" t="str">
        <f t="shared" si="125"/>
        <v>-</v>
      </c>
    </row>
    <row r="139" spans="18:79">
      <c r="AE139" s="3" t="str">
        <f t="shared" si="86"/>
        <v>-</v>
      </c>
      <c r="AF139" s="3" t="str">
        <f t="shared" si="87"/>
        <v>-</v>
      </c>
      <c r="AG139" s="3" t="str">
        <f t="shared" si="88"/>
        <v>-</v>
      </c>
      <c r="AH139" s="3" t="str">
        <f t="shared" si="89"/>
        <v>-</v>
      </c>
      <c r="AI139" s="3"/>
      <c r="AJ139" s="3" t="str">
        <f t="shared" si="90"/>
        <v>-</v>
      </c>
      <c r="AK139" s="3" t="str">
        <f t="shared" si="91"/>
        <v>-</v>
      </c>
      <c r="AL139" s="3" t="str">
        <f t="shared" si="92"/>
        <v>-</v>
      </c>
      <c r="AM139" s="3" t="str">
        <f t="shared" si="93"/>
        <v>-</v>
      </c>
      <c r="AN139" s="3"/>
      <c r="AO139" s="3" t="str">
        <f t="shared" si="94"/>
        <v>-</v>
      </c>
      <c r="AP139" s="3" t="str">
        <f t="shared" si="95"/>
        <v>-</v>
      </c>
      <c r="AQ139" s="3" t="str">
        <f t="shared" si="96"/>
        <v>-</v>
      </c>
      <c r="AR139" s="3" t="str">
        <f t="shared" si="97"/>
        <v>-</v>
      </c>
      <c r="AS139" s="1"/>
      <c r="AT139" s="3" t="str">
        <f t="shared" si="98"/>
        <v>-</v>
      </c>
      <c r="AU139" s="3" t="str">
        <f t="shared" si="99"/>
        <v>-</v>
      </c>
      <c r="AV139" s="3" t="str">
        <f t="shared" si="100"/>
        <v>-</v>
      </c>
      <c r="AW139" s="3" t="str">
        <f t="shared" si="101"/>
        <v>-</v>
      </c>
      <c r="AX139" s="1"/>
      <c r="AY139" s="3" t="str">
        <f t="shared" si="102"/>
        <v>-</v>
      </c>
      <c r="AZ139" s="3" t="str">
        <f t="shared" si="103"/>
        <v>-</v>
      </c>
      <c r="BA139" s="3" t="str">
        <f t="shared" si="104"/>
        <v>-</v>
      </c>
      <c r="BB139" s="3" t="str">
        <f t="shared" si="105"/>
        <v>-</v>
      </c>
      <c r="BC139" s="1"/>
      <c r="BD139" s="3" t="str">
        <f t="shared" si="106"/>
        <v>-</v>
      </c>
      <c r="BE139" s="3" t="str">
        <f t="shared" si="107"/>
        <v>-</v>
      </c>
      <c r="BF139" s="3" t="str">
        <f t="shared" si="108"/>
        <v>-</v>
      </c>
      <c r="BG139" s="3" t="str">
        <f t="shared" si="109"/>
        <v>-</v>
      </c>
      <c r="BH139" s="1"/>
      <c r="BI139" s="3" t="str">
        <f t="shared" si="110"/>
        <v>-</v>
      </c>
      <c r="BJ139" s="3" t="str">
        <f t="shared" si="111"/>
        <v>-</v>
      </c>
      <c r="BK139" s="3" t="str">
        <f t="shared" si="112"/>
        <v>-</v>
      </c>
      <c r="BL139" s="3" t="str">
        <f t="shared" si="113"/>
        <v>-</v>
      </c>
      <c r="BM139" s="1"/>
      <c r="BN139" s="3" t="str">
        <f t="shared" si="114"/>
        <v>-</v>
      </c>
      <c r="BO139" s="3" t="str">
        <f t="shared" si="115"/>
        <v>-</v>
      </c>
      <c r="BP139" s="3" t="str">
        <f t="shared" si="116"/>
        <v>-</v>
      </c>
      <c r="BQ139" s="3" t="str">
        <f t="shared" si="117"/>
        <v>-</v>
      </c>
      <c r="BR139" s="1"/>
      <c r="BS139" s="3" t="str">
        <f t="shared" si="118"/>
        <v>-</v>
      </c>
      <c r="BT139" s="3" t="str">
        <f t="shared" si="119"/>
        <v>-</v>
      </c>
      <c r="BU139" s="3" t="str">
        <f t="shared" si="120"/>
        <v>-</v>
      </c>
      <c r="BV139" s="3" t="str">
        <f t="shared" si="121"/>
        <v>-</v>
      </c>
      <c r="BW139" s="1"/>
      <c r="BX139" s="3" t="str">
        <f t="shared" si="122"/>
        <v>-</v>
      </c>
      <c r="BY139" s="3" t="str">
        <f t="shared" si="123"/>
        <v>-</v>
      </c>
      <c r="BZ139" s="3" t="str">
        <f t="shared" si="124"/>
        <v>-</v>
      </c>
      <c r="CA139" s="3" t="str">
        <f t="shared" si="125"/>
        <v>-</v>
      </c>
    </row>
    <row r="140" spans="18:79">
      <c r="AE140" s="3" t="str">
        <f t="shared" si="86"/>
        <v>-</v>
      </c>
      <c r="AF140" s="3" t="str">
        <f t="shared" si="87"/>
        <v>-</v>
      </c>
      <c r="AG140" s="3" t="str">
        <f t="shared" si="88"/>
        <v>-</v>
      </c>
      <c r="AH140" s="3" t="str">
        <f t="shared" si="89"/>
        <v>-</v>
      </c>
      <c r="AI140" s="3"/>
      <c r="AJ140" s="3" t="str">
        <f t="shared" si="90"/>
        <v>-</v>
      </c>
      <c r="AK140" s="3" t="str">
        <f t="shared" si="91"/>
        <v>-</v>
      </c>
      <c r="AL140" s="3" t="str">
        <f t="shared" si="92"/>
        <v>-</v>
      </c>
      <c r="AM140" s="3" t="str">
        <f t="shared" si="93"/>
        <v>-</v>
      </c>
      <c r="AN140" s="3"/>
      <c r="AO140" s="3" t="str">
        <f t="shared" si="94"/>
        <v>-</v>
      </c>
      <c r="AP140" s="3" t="str">
        <f t="shared" si="95"/>
        <v>-</v>
      </c>
      <c r="AQ140" s="3" t="str">
        <f t="shared" si="96"/>
        <v>-</v>
      </c>
      <c r="AR140" s="3" t="str">
        <f t="shared" si="97"/>
        <v>-</v>
      </c>
      <c r="AS140" s="1"/>
      <c r="AT140" s="3" t="str">
        <f t="shared" si="98"/>
        <v>-</v>
      </c>
      <c r="AU140" s="3" t="str">
        <f t="shared" si="99"/>
        <v>-</v>
      </c>
      <c r="AV140" s="3" t="str">
        <f t="shared" si="100"/>
        <v>-</v>
      </c>
      <c r="AW140" s="3" t="str">
        <f t="shared" si="101"/>
        <v>-</v>
      </c>
      <c r="AX140" s="1"/>
      <c r="AY140" s="3" t="str">
        <f t="shared" si="102"/>
        <v>-</v>
      </c>
      <c r="AZ140" s="3" t="str">
        <f t="shared" si="103"/>
        <v>-</v>
      </c>
      <c r="BA140" s="3" t="str">
        <f t="shared" si="104"/>
        <v>-</v>
      </c>
      <c r="BB140" s="3" t="str">
        <f t="shared" si="105"/>
        <v>-</v>
      </c>
      <c r="BC140" s="1"/>
      <c r="BD140" s="3" t="str">
        <f t="shared" si="106"/>
        <v>-</v>
      </c>
      <c r="BE140" s="3" t="str">
        <f t="shared" si="107"/>
        <v>-</v>
      </c>
      <c r="BF140" s="3" t="str">
        <f t="shared" si="108"/>
        <v>-</v>
      </c>
      <c r="BG140" s="3" t="str">
        <f t="shared" si="109"/>
        <v>-</v>
      </c>
      <c r="BH140" s="1"/>
      <c r="BI140" s="3" t="str">
        <f t="shared" si="110"/>
        <v>-</v>
      </c>
      <c r="BJ140" s="3" t="str">
        <f t="shared" si="111"/>
        <v>-</v>
      </c>
      <c r="BK140" s="3" t="str">
        <f t="shared" si="112"/>
        <v>-</v>
      </c>
      <c r="BL140" s="3" t="str">
        <f t="shared" si="113"/>
        <v>-</v>
      </c>
      <c r="BM140" s="1"/>
      <c r="BN140" s="3" t="str">
        <f t="shared" si="114"/>
        <v>-</v>
      </c>
      <c r="BO140" s="3" t="str">
        <f t="shared" si="115"/>
        <v>-</v>
      </c>
      <c r="BP140" s="3" t="str">
        <f t="shared" si="116"/>
        <v>-</v>
      </c>
      <c r="BQ140" s="3" t="str">
        <f t="shared" si="117"/>
        <v>-</v>
      </c>
      <c r="BR140" s="1"/>
      <c r="BS140" s="3" t="str">
        <f t="shared" si="118"/>
        <v>-</v>
      </c>
      <c r="BT140" s="3" t="str">
        <f t="shared" si="119"/>
        <v>-</v>
      </c>
      <c r="BU140" s="3" t="str">
        <f t="shared" si="120"/>
        <v>-</v>
      </c>
      <c r="BV140" s="3" t="str">
        <f t="shared" si="121"/>
        <v>-</v>
      </c>
      <c r="BW140" s="1"/>
      <c r="BX140" s="3" t="str">
        <f t="shared" si="122"/>
        <v>-</v>
      </c>
      <c r="BY140" s="3" t="str">
        <f t="shared" si="123"/>
        <v>-</v>
      </c>
      <c r="BZ140" s="3" t="str">
        <f t="shared" si="124"/>
        <v>-</v>
      </c>
      <c r="CA140" s="3" t="str">
        <f t="shared" si="125"/>
        <v>-</v>
      </c>
    </row>
    <row r="141" spans="18:79">
      <c r="AE141" s="3" t="str">
        <f t="shared" si="86"/>
        <v>-</v>
      </c>
      <c r="AF141" s="3" t="str">
        <f t="shared" si="87"/>
        <v>-</v>
      </c>
      <c r="AG141" s="3" t="str">
        <f t="shared" si="88"/>
        <v>-</v>
      </c>
      <c r="AH141" s="3" t="str">
        <f t="shared" si="89"/>
        <v>-</v>
      </c>
      <c r="AI141" s="3"/>
      <c r="AJ141" s="3" t="str">
        <f t="shared" si="90"/>
        <v>-</v>
      </c>
      <c r="AK141" s="3" t="str">
        <f t="shared" si="91"/>
        <v>-</v>
      </c>
      <c r="AL141" s="3" t="str">
        <f t="shared" si="92"/>
        <v>-</v>
      </c>
      <c r="AM141" s="3" t="str">
        <f t="shared" si="93"/>
        <v>-</v>
      </c>
      <c r="AN141" s="3"/>
      <c r="AO141" s="3" t="str">
        <f t="shared" si="94"/>
        <v>-</v>
      </c>
      <c r="AP141" s="3" t="str">
        <f t="shared" si="95"/>
        <v>-</v>
      </c>
      <c r="AQ141" s="3" t="str">
        <f t="shared" si="96"/>
        <v>-</v>
      </c>
      <c r="AR141" s="3" t="str">
        <f t="shared" si="97"/>
        <v>-</v>
      </c>
      <c r="AS141" s="1"/>
      <c r="AT141" s="3" t="str">
        <f t="shared" si="98"/>
        <v>-</v>
      </c>
      <c r="AU141" s="3" t="str">
        <f t="shared" si="99"/>
        <v>-</v>
      </c>
      <c r="AV141" s="3" t="str">
        <f t="shared" si="100"/>
        <v>-</v>
      </c>
      <c r="AW141" s="3" t="str">
        <f t="shared" si="101"/>
        <v>-</v>
      </c>
      <c r="AX141" s="1"/>
      <c r="AY141" s="3" t="str">
        <f t="shared" si="102"/>
        <v>-</v>
      </c>
      <c r="AZ141" s="3" t="str">
        <f t="shared" si="103"/>
        <v>-</v>
      </c>
      <c r="BA141" s="3" t="str">
        <f t="shared" si="104"/>
        <v>-</v>
      </c>
      <c r="BB141" s="3" t="str">
        <f t="shared" si="105"/>
        <v>-</v>
      </c>
      <c r="BC141" s="1"/>
      <c r="BD141" s="3" t="str">
        <f t="shared" si="106"/>
        <v>-</v>
      </c>
      <c r="BE141" s="3" t="str">
        <f t="shared" si="107"/>
        <v>-</v>
      </c>
      <c r="BF141" s="3" t="str">
        <f t="shared" si="108"/>
        <v>-</v>
      </c>
      <c r="BG141" s="3" t="str">
        <f t="shared" si="109"/>
        <v>-</v>
      </c>
      <c r="BH141" s="1"/>
      <c r="BI141" s="3" t="str">
        <f t="shared" si="110"/>
        <v>-</v>
      </c>
      <c r="BJ141" s="3" t="str">
        <f t="shared" si="111"/>
        <v>-</v>
      </c>
      <c r="BK141" s="3" t="str">
        <f t="shared" si="112"/>
        <v>-</v>
      </c>
      <c r="BL141" s="3" t="str">
        <f t="shared" si="113"/>
        <v>-</v>
      </c>
      <c r="BM141" s="1"/>
      <c r="BN141" s="3" t="str">
        <f t="shared" si="114"/>
        <v>-</v>
      </c>
      <c r="BO141" s="3" t="str">
        <f t="shared" si="115"/>
        <v>-</v>
      </c>
      <c r="BP141" s="3" t="str">
        <f t="shared" si="116"/>
        <v>-</v>
      </c>
      <c r="BQ141" s="3" t="str">
        <f t="shared" si="117"/>
        <v>-</v>
      </c>
      <c r="BR141" s="1"/>
      <c r="BS141" s="3" t="str">
        <f t="shared" si="118"/>
        <v>-</v>
      </c>
      <c r="BT141" s="3" t="str">
        <f t="shared" si="119"/>
        <v>-</v>
      </c>
      <c r="BU141" s="3" t="str">
        <f t="shared" si="120"/>
        <v>-</v>
      </c>
      <c r="BV141" s="3" t="str">
        <f t="shared" si="121"/>
        <v>-</v>
      </c>
      <c r="BW141" s="1"/>
      <c r="BX141" s="3" t="str">
        <f t="shared" si="122"/>
        <v>-</v>
      </c>
      <c r="BY141" s="3" t="str">
        <f t="shared" si="123"/>
        <v>-</v>
      </c>
      <c r="BZ141" s="3" t="str">
        <f t="shared" si="124"/>
        <v>-</v>
      </c>
      <c r="CA141" s="3" t="str">
        <f t="shared" si="125"/>
        <v>-</v>
      </c>
    </row>
    <row r="142" spans="18:79">
      <c r="AE142" s="3" t="str">
        <f t="shared" si="86"/>
        <v>-</v>
      </c>
      <c r="AF142" s="3" t="str">
        <f t="shared" si="87"/>
        <v>-</v>
      </c>
      <c r="AG142" s="3" t="str">
        <f t="shared" si="88"/>
        <v>-</v>
      </c>
      <c r="AH142" s="3" t="str">
        <f t="shared" si="89"/>
        <v>-</v>
      </c>
      <c r="AI142" s="3"/>
      <c r="AJ142" s="3" t="str">
        <f t="shared" si="90"/>
        <v>-</v>
      </c>
      <c r="AK142" s="3" t="str">
        <f t="shared" si="91"/>
        <v>-</v>
      </c>
      <c r="AL142" s="3" t="str">
        <f t="shared" si="92"/>
        <v>-</v>
      </c>
      <c r="AM142" s="3" t="str">
        <f t="shared" si="93"/>
        <v>-</v>
      </c>
      <c r="AN142" s="3"/>
      <c r="AO142" s="3" t="str">
        <f t="shared" si="94"/>
        <v>-</v>
      </c>
      <c r="AP142" s="3" t="str">
        <f t="shared" si="95"/>
        <v>-</v>
      </c>
      <c r="AQ142" s="3" t="str">
        <f t="shared" si="96"/>
        <v>-</v>
      </c>
      <c r="AR142" s="3" t="str">
        <f t="shared" si="97"/>
        <v>-</v>
      </c>
      <c r="AS142" s="1"/>
      <c r="AT142" s="3" t="str">
        <f t="shared" si="98"/>
        <v>-</v>
      </c>
      <c r="AU142" s="3" t="str">
        <f t="shared" si="99"/>
        <v>-</v>
      </c>
      <c r="AV142" s="3" t="str">
        <f t="shared" si="100"/>
        <v>-</v>
      </c>
      <c r="AW142" s="3" t="str">
        <f t="shared" si="101"/>
        <v>-</v>
      </c>
      <c r="AX142" s="1"/>
      <c r="AY142" s="3" t="str">
        <f t="shared" si="102"/>
        <v>-</v>
      </c>
      <c r="AZ142" s="3" t="str">
        <f t="shared" si="103"/>
        <v>-</v>
      </c>
      <c r="BA142" s="3" t="str">
        <f t="shared" si="104"/>
        <v>-</v>
      </c>
      <c r="BB142" s="3" t="str">
        <f t="shared" si="105"/>
        <v>-</v>
      </c>
      <c r="BC142" s="1"/>
      <c r="BD142" s="3" t="str">
        <f t="shared" si="106"/>
        <v>-</v>
      </c>
      <c r="BE142" s="3" t="str">
        <f t="shared" si="107"/>
        <v>-</v>
      </c>
      <c r="BF142" s="3" t="str">
        <f t="shared" si="108"/>
        <v>-</v>
      </c>
      <c r="BG142" s="3" t="str">
        <f t="shared" si="109"/>
        <v>-</v>
      </c>
      <c r="BH142" s="1"/>
      <c r="BI142" s="3" t="str">
        <f t="shared" si="110"/>
        <v>-</v>
      </c>
      <c r="BJ142" s="3" t="str">
        <f t="shared" si="111"/>
        <v>-</v>
      </c>
      <c r="BK142" s="3" t="str">
        <f t="shared" si="112"/>
        <v>-</v>
      </c>
      <c r="BL142" s="3" t="str">
        <f t="shared" si="113"/>
        <v>-</v>
      </c>
      <c r="BM142" s="1"/>
      <c r="BN142" s="3" t="str">
        <f t="shared" si="114"/>
        <v>-</v>
      </c>
      <c r="BO142" s="3" t="str">
        <f t="shared" si="115"/>
        <v>-</v>
      </c>
      <c r="BP142" s="3" t="str">
        <f t="shared" si="116"/>
        <v>-</v>
      </c>
      <c r="BQ142" s="3" t="str">
        <f t="shared" si="117"/>
        <v>-</v>
      </c>
      <c r="BR142" s="1"/>
      <c r="BS142" s="3" t="str">
        <f t="shared" si="118"/>
        <v>-</v>
      </c>
      <c r="BT142" s="3" t="str">
        <f t="shared" si="119"/>
        <v>-</v>
      </c>
      <c r="BU142" s="3" t="str">
        <f t="shared" si="120"/>
        <v>-</v>
      </c>
      <c r="BV142" s="3" t="str">
        <f t="shared" si="121"/>
        <v>-</v>
      </c>
      <c r="BW142" s="1"/>
      <c r="BX142" s="3" t="str">
        <f t="shared" si="122"/>
        <v>-</v>
      </c>
      <c r="BY142" s="3" t="str">
        <f t="shared" si="123"/>
        <v>-</v>
      </c>
      <c r="BZ142" s="3" t="str">
        <f t="shared" si="124"/>
        <v>-</v>
      </c>
      <c r="CA142" s="3" t="str">
        <f t="shared" si="125"/>
        <v>-</v>
      </c>
    </row>
    <row r="143" spans="18:79">
      <c r="AE143" s="3" t="str">
        <f t="shared" si="86"/>
        <v>-</v>
      </c>
      <c r="AF143" s="3" t="str">
        <f t="shared" si="87"/>
        <v>-</v>
      </c>
      <c r="AG143" s="3" t="str">
        <f t="shared" si="88"/>
        <v>-</v>
      </c>
      <c r="AH143" s="3" t="str">
        <f t="shared" si="89"/>
        <v>-</v>
      </c>
      <c r="AI143" s="3"/>
      <c r="AJ143" s="3" t="str">
        <f t="shared" si="90"/>
        <v>-</v>
      </c>
      <c r="AK143" s="3" t="str">
        <f t="shared" si="91"/>
        <v>-</v>
      </c>
      <c r="AL143" s="3" t="str">
        <f t="shared" si="92"/>
        <v>-</v>
      </c>
      <c r="AM143" s="3" t="str">
        <f t="shared" si="93"/>
        <v>-</v>
      </c>
      <c r="AN143" s="3"/>
      <c r="AO143" s="3" t="str">
        <f t="shared" si="94"/>
        <v>-</v>
      </c>
      <c r="AP143" s="3" t="str">
        <f t="shared" si="95"/>
        <v>-</v>
      </c>
      <c r="AQ143" s="3" t="str">
        <f t="shared" si="96"/>
        <v>-</v>
      </c>
      <c r="AR143" s="3" t="str">
        <f t="shared" si="97"/>
        <v>-</v>
      </c>
      <c r="AS143" s="1"/>
      <c r="AT143" s="3" t="str">
        <f t="shared" si="98"/>
        <v>-</v>
      </c>
      <c r="AU143" s="3" t="str">
        <f t="shared" si="99"/>
        <v>-</v>
      </c>
      <c r="AV143" s="3" t="str">
        <f t="shared" si="100"/>
        <v>-</v>
      </c>
      <c r="AW143" s="3" t="str">
        <f t="shared" si="101"/>
        <v>-</v>
      </c>
      <c r="AX143" s="1"/>
      <c r="AY143" s="3" t="str">
        <f t="shared" si="102"/>
        <v>-</v>
      </c>
      <c r="AZ143" s="3" t="str">
        <f t="shared" si="103"/>
        <v>-</v>
      </c>
      <c r="BA143" s="3" t="str">
        <f t="shared" si="104"/>
        <v>-</v>
      </c>
      <c r="BB143" s="3" t="str">
        <f t="shared" si="105"/>
        <v>-</v>
      </c>
      <c r="BC143" s="1"/>
      <c r="BD143" s="3" t="str">
        <f t="shared" si="106"/>
        <v>-</v>
      </c>
      <c r="BE143" s="3" t="str">
        <f t="shared" si="107"/>
        <v>-</v>
      </c>
      <c r="BF143" s="3" t="str">
        <f t="shared" si="108"/>
        <v>-</v>
      </c>
      <c r="BG143" s="3" t="str">
        <f t="shared" si="109"/>
        <v>-</v>
      </c>
      <c r="BH143" s="1"/>
      <c r="BI143" s="3" t="str">
        <f t="shared" si="110"/>
        <v>-</v>
      </c>
      <c r="BJ143" s="3" t="str">
        <f t="shared" si="111"/>
        <v>-</v>
      </c>
      <c r="BK143" s="3" t="str">
        <f t="shared" si="112"/>
        <v>-</v>
      </c>
      <c r="BL143" s="3" t="str">
        <f t="shared" si="113"/>
        <v>-</v>
      </c>
      <c r="BM143" s="1"/>
      <c r="BN143" s="3" t="str">
        <f t="shared" si="114"/>
        <v>-</v>
      </c>
      <c r="BO143" s="3" t="str">
        <f t="shared" si="115"/>
        <v>-</v>
      </c>
      <c r="BP143" s="3" t="str">
        <f t="shared" si="116"/>
        <v>-</v>
      </c>
      <c r="BQ143" s="3" t="str">
        <f t="shared" si="117"/>
        <v>-</v>
      </c>
      <c r="BR143" s="1"/>
      <c r="BS143" s="3" t="str">
        <f t="shared" si="118"/>
        <v>-</v>
      </c>
      <c r="BT143" s="3" t="str">
        <f t="shared" si="119"/>
        <v>-</v>
      </c>
      <c r="BU143" s="3" t="str">
        <f t="shared" si="120"/>
        <v>-</v>
      </c>
      <c r="BV143" s="3" t="str">
        <f t="shared" si="121"/>
        <v>-</v>
      </c>
      <c r="BW143" s="1"/>
      <c r="BX143" s="3" t="str">
        <f t="shared" si="122"/>
        <v>-</v>
      </c>
      <c r="BY143" s="3" t="str">
        <f t="shared" si="123"/>
        <v>-</v>
      </c>
      <c r="BZ143" s="3" t="str">
        <f t="shared" si="124"/>
        <v>-</v>
      </c>
      <c r="CA143" s="3" t="str">
        <f t="shared" si="125"/>
        <v>-</v>
      </c>
    </row>
    <row r="144" spans="18:79">
      <c r="AE144" s="3" t="str">
        <f t="shared" si="86"/>
        <v>-</v>
      </c>
      <c r="AF144" s="3" t="str">
        <f t="shared" si="87"/>
        <v>-</v>
      </c>
      <c r="AG144" s="3" t="str">
        <f t="shared" si="88"/>
        <v>-</v>
      </c>
      <c r="AH144" s="3" t="str">
        <f t="shared" si="89"/>
        <v>-</v>
      </c>
      <c r="AI144" s="3"/>
      <c r="AJ144" s="3" t="str">
        <f t="shared" si="90"/>
        <v>-</v>
      </c>
      <c r="AK144" s="3" t="str">
        <f t="shared" si="91"/>
        <v>-</v>
      </c>
      <c r="AL144" s="3" t="str">
        <f t="shared" si="92"/>
        <v>-</v>
      </c>
      <c r="AM144" s="3" t="str">
        <f t="shared" si="93"/>
        <v>-</v>
      </c>
      <c r="AN144" s="3"/>
      <c r="AO144" s="3" t="str">
        <f t="shared" si="94"/>
        <v>-</v>
      </c>
      <c r="AP144" s="3" t="str">
        <f t="shared" si="95"/>
        <v>-</v>
      </c>
      <c r="AQ144" s="3" t="str">
        <f t="shared" si="96"/>
        <v>-</v>
      </c>
      <c r="AR144" s="3" t="str">
        <f t="shared" si="97"/>
        <v>-</v>
      </c>
      <c r="AS144" s="1"/>
      <c r="AT144" s="3" t="str">
        <f t="shared" si="98"/>
        <v>-</v>
      </c>
      <c r="AU144" s="3" t="str">
        <f t="shared" si="99"/>
        <v>-</v>
      </c>
      <c r="AV144" s="3" t="str">
        <f t="shared" si="100"/>
        <v>-</v>
      </c>
      <c r="AW144" s="3" t="str">
        <f t="shared" si="101"/>
        <v>-</v>
      </c>
      <c r="AX144" s="1"/>
      <c r="AY144" s="3" t="str">
        <f t="shared" si="102"/>
        <v>-</v>
      </c>
      <c r="AZ144" s="3" t="str">
        <f t="shared" si="103"/>
        <v>-</v>
      </c>
      <c r="BA144" s="3" t="str">
        <f t="shared" si="104"/>
        <v>-</v>
      </c>
      <c r="BB144" s="3" t="str">
        <f t="shared" si="105"/>
        <v>-</v>
      </c>
      <c r="BC144" s="1"/>
      <c r="BD144" s="3" t="str">
        <f t="shared" si="106"/>
        <v>-</v>
      </c>
      <c r="BE144" s="3" t="str">
        <f t="shared" si="107"/>
        <v>-</v>
      </c>
      <c r="BF144" s="3" t="str">
        <f t="shared" si="108"/>
        <v>-</v>
      </c>
      <c r="BG144" s="3" t="str">
        <f t="shared" si="109"/>
        <v>-</v>
      </c>
      <c r="BH144" s="1"/>
      <c r="BI144" s="3" t="str">
        <f t="shared" si="110"/>
        <v>-</v>
      </c>
      <c r="BJ144" s="3" t="str">
        <f t="shared" si="111"/>
        <v>-</v>
      </c>
      <c r="BK144" s="3" t="str">
        <f t="shared" si="112"/>
        <v>-</v>
      </c>
      <c r="BL144" s="3" t="str">
        <f t="shared" si="113"/>
        <v>-</v>
      </c>
      <c r="BM144" s="1"/>
      <c r="BN144" s="3" t="str">
        <f t="shared" si="114"/>
        <v>-</v>
      </c>
      <c r="BO144" s="3" t="str">
        <f t="shared" si="115"/>
        <v>-</v>
      </c>
      <c r="BP144" s="3" t="str">
        <f t="shared" si="116"/>
        <v>-</v>
      </c>
      <c r="BQ144" s="3" t="str">
        <f t="shared" si="117"/>
        <v>-</v>
      </c>
      <c r="BR144" s="1"/>
      <c r="BS144" s="3" t="str">
        <f t="shared" si="118"/>
        <v>-</v>
      </c>
      <c r="BT144" s="3" t="str">
        <f t="shared" si="119"/>
        <v>-</v>
      </c>
      <c r="BU144" s="3" t="str">
        <f t="shared" si="120"/>
        <v>-</v>
      </c>
      <c r="BV144" s="3" t="str">
        <f t="shared" si="121"/>
        <v>-</v>
      </c>
      <c r="BW144" s="1"/>
      <c r="BX144" s="3" t="str">
        <f t="shared" si="122"/>
        <v>-</v>
      </c>
      <c r="BY144" s="3" t="str">
        <f t="shared" si="123"/>
        <v>-</v>
      </c>
      <c r="BZ144" s="3" t="str">
        <f t="shared" si="124"/>
        <v>-</v>
      </c>
      <c r="CA144" s="3" t="str">
        <f t="shared" si="125"/>
        <v>-</v>
      </c>
    </row>
    <row r="145" spans="31:79">
      <c r="AE145" s="3" t="str">
        <f t="shared" si="86"/>
        <v>-</v>
      </c>
      <c r="AF145" s="3" t="str">
        <f t="shared" si="87"/>
        <v>-</v>
      </c>
      <c r="AG145" s="3" t="str">
        <f t="shared" si="88"/>
        <v>-</v>
      </c>
      <c r="AH145" s="3" t="str">
        <f t="shared" si="89"/>
        <v>-</v>
      </c>
      <c r="AI145" s="3"/>
      <c r="AJ145" s="3" t="str">
        <f t="shared" si="90"/>
        <v>-</v>
      </c>
      <c r="AK145" s="3" t="str">
        <f t="shared" si="91"/>
        <v>-</v>
      </c>
      <c r="AL145" s="3" t="str">
        <f t="shared" si="92"/>
        <v>-</v>
      </c>
      <c r="AM145" s="3" t="str">
        <f t="shared" si="93"/>
        <v>-</v>
      </c>
      <c r="AN145" s="3"/>
      <c r="AO145" s="3" t="str">
        <f t="shared" si="94"/>
        <v>-</v>
      </c>
      <c r="AP145" s="3" t="str">
        <f t="shared" si="95"/>
        <v>-</v>
      </c>
      <c r="AQ145" s="3" t="str">
        <f t="shared" si="96"/>
        <v>-</v>
      </c>
      <c r="AR145" s="3" t="str">
        <f t="shared" si="97"/>
        <v>-</v>
      </c>
      <c r="AS145" s="1"/>
      <c r="AT145" s="3" t="str">
        <f t="shared" si="98"/>
        <v>-</v>
      </c>
      <c r="AU145" s="3" t="str">
        <f t="shared" si="99"/>
        <v>-</v>
      </c>
      <c r="AV145" s="3" t="str">
        <f t="shared" si="100"/>
        <v>-</v>
      </c>
      <c r="AW145" s="3" t="str">
        <f t="shared" si="101"/>
        <v>-</v>
      </c>
      <c r="AX145" s="1"/>
      <c r="AY145" s="3" t="str">
        <f t="shared" si="102"/>
        <v>-</v>
      </c>
      <c r="AZ145" s="3" t="str">
        <f t="shared" si="103"/>
        <v>-</v>
      </c>
      <c r="BA145" s="3" t="str">
        <f t="shared" si="104"/>
        <v>-</v>
      </c>
      <c r="BB145" s="3" t="str">
        <f t="shared" si="105"/>
        <v>-</v>
      </c>
      <c r="BC145" s="1"/>
      <c r="BD145" s="3" t="str">
        <f t="shared" si="106"/>
        <v>-</v>
      </c>
      <c r="BE145" s="3" t="str">
        <f t="shared" si="107"/>
        <v>-</v>
      </c>
      <c r="BF145" s="3" t="str">
        <f t="shared" si="108"/>
        <v>-</v>
      </c>
      <c r="BG145" s="3" t="str">
        <f t="shared" si="109"/>
        <v>-</v>
      </c>
      <c r="BH145" s="1"/>
      <c r="BI145" s="3" t="str">
        <f t="shared" si="110"/>
        <v>-</v>
      </c>
      <c r="BJ145" s="3" t="str">
        <f t="shared" si="111"/>
        <v>-</v>
      </c>
      <c r="BK145" s="3" t="str">
        <f t="shared" si="112"/>
        <v>-</v>
      </c>
      <c r="BL145" s="3" t="str">
        <f t="shared" si="113"/>
        <v>-</v>
      </c>
      <c r="BM145" s="1"/>
      <c r="BN145" s="3" t="str">
        <f t="shared" si="114"/>
        <v>-</v>
      </c>
      <c r="BO145" s="3" t="str">
        <f t="shared" si="115"/>
        <v>-</v>
      </c>
      <c r="BP145" s="3" t="str">
        <f t="shared" si="116"/>
        <v>-</v>
      </c>
      <c r="BQ145" s="3" t="str">
        <f t="shared" si="117"/>
        <v>-</v>
      </c>
      <c r="BR145" s="1"/>
      <c r="BS145" s="3" t="str">
        <f t="shared" si="118"/>
        <v>-</v>
      </c>
      <c r="BT145" s="3" t="str">
        <f t="shared" si="119"/>
        <v>-</v>
      </c>
      <c r="BU145" s="3" t="str">
        <f t="shared" si="120"/>
        <v>-</v>
      </c>
      <c r="BV145" s="3" t="str">
        <f t="shared" si="121"/>
        <v>-</v>
      </c>
      <c r="BW145" s="1"/>
      <c r="BX145" s="3" t="str">
        <f t="shared" si="122"/>
        <v>-</v>
      </c>
      <c r="BY145" s="3" t="str">
        <f t="shared" si="123"/>
        <v>-</v>
      </c>
      <c r="BZ145" s="3" t="str">
        <f t="shared" si="124"/>
        <v>-</v>
      </c>
      <c r="CA145" s="3" t="str">
        <f t="shared" si="125"/>
        <v>-</v>
      </c>
    </row>
    <row r="146" spans="31:79">
      <c r="AE146" s="3" t="str">
        <f t="shared" si="86"/>
        <v>-</v>
      </c>
      <c r="AF146" s="3" t="str">
        <f t="shared" si="87"/>
        <v>-</v>
      </c>
      <c r="AG146" s="3" t="str">
        <f t="shared" si="88"/>
        <v>-</v>
      </c>
      <c r="AH146" s="3" t="str">
        <f t="shared" si="89"/>
        <v>-</v>
      </c>
      <c r="AI146" s="3"/>
      <c r="AJ146" s="3" t="str">
        <f t="shared" si="90"/>
        <v>-</v>
      </c>
      <c r="AK146" s="3" t="str">
        <f t="shared" si="91"/>
        <v>-</v>
      </c>
      <c r="AL146" s="3" t="str">
        <f t="shared" si="92"/>
        <v>-</v>
      </c>
      <c r="AM146" s="3" t="str">
        <f t="shared" si="93"/>
        <v>-</v>
      </c>
      <c r="AN146" s="3"/>
      <c r="AO146" s="3" t="str">
        <f t="shared" si="94"/>
        <v>-</v>
      </c>
      <c r="AP146" s="3" t="str">
        <f t="shared" si="95"/>
        <v>-</v>
      </c>
      <c r="AQ146" s="3" t="str">
        <f t="shared" si="96"/>
        <v>-</v>
      </c>
      <c r="AR146" s="3" t="str">
        <f t="shared" si="97"/>
        <v>-</v>
      </c>
      <c r="AS146" s="1"/>
      <c r="AT146" s="3" t="str">
        <f t="shared" si="98"/>
        <v>-</v>
      </c>
      <c r="AU146" s="3" t="str">
        <f t="shared" si="99"/>
        <v>-</v>
      </c>
      <c r="AV146" s="3" t="str">
        <f t="shared" si="100"/>
        <v>-</v>
      </c>
      <c r="AW146" s="3" t="str">
        <f t="shared" si="101"/>
        <v>-</v>
      </c>
      <c r="AX146" s="1"/>
      <c r="AY146" s="3" t="str">
        <f t="shared" si="102"/>
        <v>-</v>
      </c>
      <c r="AZ146" s="3" t="str">
        <f t="shared" si="103"/>
        <v>-</v>
      </c>
      <c r="BA146" s="3" t="str">
        <f t="shared" si="104"/>
        <v>-</v>
      </c>
      <c r="BB146" s="3" t="str">
        <f t="shared" si="105"/>
        <v>-</v>
      </c>
      <c r="BC146" s="1"/>
      <c r="BD146" s="3" t="str">
        <f t="shared" si="106"/>
        <v>-</v>
      </c>
      <c r="BE146" s="3" t="str">
        <f t="shared" si="107"/>
        <v>-</v>
      </c>
      <c r="BF146" s="3" t="str">
        <f t="shared" si="108"/>
        <v>-</v>
      </c>
      <c r="BG146" s="3" t="str">
        <f t="shared" si="109"/>
        <v>-</v>
      </c>
      <c r="BH146" s="1"/>
      <c r="BI146" s="3" t="str">
        <f t="shared" si="110"/>
        <v>-</v>
      </c>
      <c r="BJ146" s="3" t="str">
        <f t="shared" si="111"/>
        <v>-</v>
      </c>
      <c r="BK146" s="3" t="str">
        <f t="shared" si="112"/>
        <v>-</v>
      </c>
      <c r="BL146" s="3" t="str">
        <f t="shared" si="113"/>
        <v>-</v>
      </c>
      <c r="BM146" s="1"/>
      <c r="BN146" s="3" t="str">
        <f t="shared" si="114"/>
        <v>-</v>
      </c>
      <c r="BO146" s="3" t="str">
        <f t="shared" si="115"/>
        <v>-</v>
      </c>
      <c r="BP146" s="3" t="str">
        <f t="shared" si="116"/>
        <v>-</v>
      </c>
      <c r="BQ146" s="3" t="str">
        <f t="shared" si="117"/>
        <v>-</v>
      </c>
      <c r="BR146" s="1"/>
      <c r="BS146" s="3" t="str">
        <f t="shared" si="118"/>
        <v>-</v>
      </c>
      <c r="BT146" s="3" t="str">
        <f t="shared" si="119"/>
        <v>-</v>
      </c>
      <c r="BU146" s="3" t="str">
        <f t="shared" si="120"/>
        <v>-</v>
      </c>
      <c r="BV146" s="3" t="str">
        <f t="shared" si="121"/>
        <v>-</v>
      </c>
      <c r="BW146" s="1"/>
      <c r="BX146" s="3" t="str">
        <f t="shared" si="122"/>
        <v>-</v>
      </c>
      <c r="BY146" s="3" t="str">
        <f t="shared" si="123"/>
        <v>-</v>
      </c>
      <c r="BZ146" s="3" t="str">
        <f t="shared" si="124"/>
        <v>-</v>
      </c>
      <c r="CA146" s="3" t="str">
        <f t="shared" si="125"/>
        <v>-</v>
      </c>
    </row>
    <row r="147" spans="31:79">
      <c r="AE147" s="3" t="str">
        <f t="shared" si="86"/>
        <v>-</v>
      </c>
      <c r="AF147" s="3" t="str">
        <f t="shared" si="87"/>
        <v>-</v>
      </c>
      <c r="AG147" s="3" t="str">
        <f t="shared" si="88"/>
        <v>-</v>
      </c>
      <c r="AH147" s="3" t="str">
        <f t="shared" si="89"/>
        <v>-</v>
      </c>
      <c r="AI147" s="3"/>
      <c r="AJ147" s="3" t="str">
        <f t="shared" si="90"/>
        <v>-</v>
      </c>
      <c r="AK147" s="3" t="str">
        <f t="shared" si="91"/>
        <v>-</v>
      </c>
      <c r="AL147" s="3" t="str">
        <f t="shared" si="92"/>
        <v>-</v>
      </c>
      <c r="AM147" s="3" t="str">
        <f t="shared" si="93"/>
        <v>-</v>
      </c>
      <c r="AN147" s="3"/>
      <c r="AO147" s="3" t="str">
        <f t="shared" si="94"/>
        <v>-</v>
      </c>
      <c r="AP147" s="3" t="str">
        <f t="shared" si="95"/>
        <v>-</v>
      </c>
      <c r="AQ147" s="3" t="str">
        <f t="shared" si="96"/>
        <v>-</v>
      </c>
      <c r="AR147" s="3" t="str">
        <f t="shared" si="97"/>
        <v>-</v>
      </c>
      <c r="AS147" s="1"/>
      <c r="AT147" s="3" t="str">
        <f t="shared" si="98"/>
        <v>-</v>
      </c>
      <c r="AU147" s="3" t="str">
        <f t="shared" si="99"/>
        <v>-</v>
      </c>
      <c r="AV147" s="3" t="str">
        <f t="shared" si="100"/>
        <v>-</v>
      </c>
      <c r="AW147" s="3" t="str">
        <f t="shared" si="101"/>
        <v>-</v>
      </c>
      <c r="AX147" s="1"/>
      <c r="AY147" s="3" t="str">
        <f t="shared" si="102"/>
        <v>-</v>
      </c>
      <c r="AZ147" s="3" t="str">
        <f t="shared" si="103"/>
        <v>-</v>
      </c>
      <c r="BA147" s="3" t="str">
        <f t="shared" si="104"/>
        <v>-</v>
      </c>
      <c r="BB147" s="3" t="str">
        <f t="shared" si="105"/>
        <v>-</v>
      </c>
      <c r="BC147" s="1"/>
      <c r="BD147" s="3" t="str">
        <f t="shared" si="106"/>
        <v>-</v>
      </c>
      <c r="BE147" s="3" t="str">
        <f t="shared" si="107"/>
        <v>-</v>
      </c>
      <c r="BF147" s="3" t="str">
        <f t="shared" si="108"/>
        <v>-</v>
      </c>
      <c r="BG147" s="3" t="str">
        <f t="shared" si="109"/>
        <v>-</v>
      </c>
      <c r="BH147" s="1"/>
      <c r="BI147" s="3" t="str">
        <f t="shared" si="110"/>
        <v>-</v>
      </c>
      <c r="BJ147" s="3" t="str">
        <f t="shared" si="111"/>
        <v>-</v>
      </c>
      <c r="BK147" s="3" t="str">
        <f t="shared" si="112"/>
        <v>-</v>
      </c>
      <c r="BL147" s="3" t="str">
        <f t="shared" si="113"/>
        <v>-</v>
      </c>
      <c r="BM147" s="1"/>
      <c r="BN147" s="3" t="str">
        <f t="shared" si="114"/>
        <v>-</v>
      </c>
      <c r="BO147" s="3" t="str">
        <f t="shared" si="115"/>
        <v>-</v>
      </c>
      <c r="BP147" s="3" t="str">
        <f t="shared" si="116"/>
        <v>-</v>
      </c>
      <c r="BQ147" s="3" t="str">
        <f t="shared" si="117"/>
        <v>-</v>
      </c>
      <c r="BR147" s="1"/>
      <c r="BS147" s="3" t="str">
        <f t="shared" si="118"/>
        <v>-</v>
      </c>
      <c r="BT147" s="3" t="str">
        <f t="shared" si="119"/>
        <v>-</v>
      </c>
      <c r="BU147" s="3" t="str">
        <f t="shared" si="120"/>
        <v>-</v>
      </c>
      <c r="BV147" s="3" t="str">
        <f t="shared" si="121"/>
        <v>-</v>
      </c>
      <c r="BW147" s="1"/>
      <c r="BX147" s="3" t="str">
        <f t="shared" si="122"/>
        <v>-</v>
      </c>
      <c r="BY147" s="3" t="str">
        <f t="shared" si="123"/>
        <v>-</v>
      </c>
      <c r="BZ147" s="3" t="str">
        <f t="shared" si="124"/>
        <v>-</v>
      </c>
      <c r="CA147" s="3" t="str">
        <f t="shared" si="125"/>
        <v>-</v>
      </c>
    </row>
    <row r="148" spans="31:79">
      <c r="AE148" s="3" t="str">
        <f t="shared" si="86"/>
        <v>-</v>
      </c>
      <c r="AF148" s="3" t="str">
        <f t="shared" si="87"/>
        <v>-</v>
      </c>
      <c r="AG148" s="3" t="str">
        <f t="shared" si="88"/>
        <v>-</v>
      </c>
      <c r="AH148" s="3" t="str">
        <f t="shared" si="89"/>
        <v>-</v>
      </c>
      <c r="AI148" s="3"/>
      <c r="AJ148" s="3" t="str">
        <f t="shared" si="90"/>
        <v>-</v>
      </c>
      <c r="AK148" s="3" t="str">
        <f t="shared" si="91"/>
        <v>-</v>
      </c>
      <c r="AL148" s="3" t="str">
        <f t="shared" si="92"/>
        <v>-</v>
      </c>
      <c r="AM148" s="3" t="str">
        <f t="shared" si="93"/>
        <v>-</v>
      </c>
      <c r="AN148" s="3"/>
      <c r="AO148" s="3" t="str">
        <f t="shared" si="94"/>
        <v>-</v>
      </c>
      <c r="AP148" s="3" t="str">
        <f t="shared" si="95"/>
        <v>-</v>
      </c>
      <c r="AQ148" s="3" t="str">
        <f t="shared" si="96"/>
        <v>-</v>
      </c>
      <c r="AR148" s="3" t="str">
        <f t="shared" si="97"/>
        <v>-</v>
      </c>
      <c r="AS148" s="1"/>
      <c r="AT148" s="3" t="str">
        <f t="shared" si="98"/>
        <v>-</v>
      </c>
      <c r="AU148" s="3" t="str">
        <f t="shared" si="99"/>
        <v>-</v>
      </c>
      <c r="AV148" s="3" t="str">
        <f t="shared" si="100"/>
        <v>-</v>
      </c>
      <c r="AW148" s="3" t="str">
        <f t="shared" si="101"/>
        <v>-</v>
      </c>
      <c r="AX148" s="1"/>
      <c r="AY148" s="3" t="str">
        <f t="shared" si="102"/>
        <v>-</v>
      </c>
      <c r="AZ148" s="3" t="str">
        <f t="shared" si="103"/>
        <v>-</v>
      </c>
      <c r="BA148" s="3" t="str">
        <f t="shared" si="104"/>
        <v>-</v>
      </c>
      <c r="BB148" s="3" t="str">
        <f t="shared" si="105"/>
        <v>-</v>
      </c>
      <c r="BC148" s="1"/>
      <c r="BD148" s="3" t="str">
        <f t="shared" si="106"/>
        <v>-</v>
      </c>
      <c r="BE148" s="3" t="str">
        <f t="shared" si="107"/>
        <v>-</v>
      </c>
      <c r="BF148" s="3" t="str">
        <f t="shared" si="108"/>
        <v>-</v>
      </c>
      <c r="BG148" s="3" t="str">
        <f t="shared" si="109"/>
        <v>-</v>
      </c>
      <c r="BH148" s="1"/>
      <c r="BI148" s="3" t="str">
        <f t="shared" si="110"/>
        <v>-</v>
      </c>
      <c r="BJ148" s="3" t="str">
        <f t="shared" si="111"/>
        <v>-</v>
      </c>
      <c r="BK148" s="3" t="str">
        <f t="shared" si="112"/>
        <v>-</v>
      </c>
      <c r="BL148" s="3" t="str">
        <f t="shared" si="113"/>
        <v>-</v>
      </c>
      <c r="BM148" s="1"/>
      <c r="BN148" s="3" t="str">
        <f t="shared" si="114"/>
        <v>-</v>
      </c>
      <c r="BO148" s="3" t="str">
        <f t="shared" si="115"/>
        <v>-</v>
      </c>
      <c r="BP148" s="3" t="str">
        <f t="shared" si="116"/>
        <v>-</v>
      </c>
      <c r="BQ148" s="3" t="str">
        <f t="shared" si="117"/>
        <v>-</v>
      </c>
      <c r="BR148" s="1"/>
      <c r="BS148" s="3" t="str">
        <f t="shared" si="118"/>
        <v>-</v>
      </c>
      <c r="BT148" s="3" t="str">
        <f t="shared" si="119"/>
        <v>-</v>
      </c>
      <c r="BU148" s="3" t="str">
        <f t="shared" si="120"/>
        <v>-</v>
      </c>
      <c r="BV148" s="3" t="str">
        <f t="shared" si="121"/>
        <v>-</v>
      </c>
      <c r="BW148" s="1"/>
      <c r="BX148" s="3" t="str">
        <f t="shared" si="122"/>
        <v>-</v>
      </c>
      <c r="BY148" s="3" t="str">
        <f t="shared" si="123"/>
        <v>-</v>
      </c>
      <c r="BZ148" s="3" t="str">
        <f t="shared" si="124"/>
        <v>-</v>
      </c>
      <c r="CA148" s="3" t="str">
        <f t="shared" si="125"/>
        <v>-</v>
      </c>
    </row>
    <row r="149" spans="31:79">
      <c r="AE149" s="3" t="str">
        <f t="shared" si="86"/>
        <v>-</v>
      </c>
      <c r="AF149" s="3" t="str">
        <f t="shared" si="87"/>
        <v>-</v>
      </c>
      <c r="AG149" s="3" t="str">
        <f t="shared" si="88"/>
        <v>-</v>
      </c>
      <c r="AH149" s="3" t="str">
        <f t="shared" si="89"/>
        <v>-</v>
      </c>
      <c r="AI149" s="3"/>
      <c r="AJ149" s="3" t="str">
        <f t="shared" si="90"/>
        <v>-</v>
      </c>
      <c r="AK149" s="3" t="str">
        <f t="shared" si="91"/>
        <v>-</v>
      </c>
      <c r="AL149" s="3" t="str">
        <f t="shared" si="92"/>
        <v>-</v>
      </c>
      <c r="AM149" s="3" t="str">
        <f t="shared" si="93"/>
        <v>-</v>
      </c>
      <c r="AN149" s="3"/>
      <c r="AO149" s="3" t="str">
        <f t="shared" si="94"/>
        <v>-</v>
      </c>
      <c r="AP149" s="3" t="str">
        <f t="shared" si="95"/>
        <v>-</v>
      </c>
      <c r="AQ149" s="3" t="str">
        <f t="shared" si="96"/>
        <v>-</v>
      </c>
      <c r="AR149" s="3" t="str">
        <f t="shared" si="97"/>
        <v>-</v>
      </c>
      <c r="AS149" s="1"/>
      <c r="AT149" s="3" t="str">
        <f t="shared" si="98"/>
        <v>-</v>
      </c>
      <c r="AU149" s="3" t="str">
        <f t="shared" si="99"/>
        <v>-</v>
      </c>
      <c r="AV149" s="3" t="str">
        <f t="shared" si="100"/>
        <v>-</v>
      </c>
      <c r="AW149" s="3" t="str">
        <f t="shared" si="101"/>
        <v>-</v>
      </c>
      <c r="AX149" s="1"/>
      <c r="AY149" s="3" t="str">
        <f t="shared" si="102"/>
        <v>-</v>
      </c>
      <c r="AZ149" s="3" t="str">
        <f t="shared" si="103"/>
        <v>-</v>
      </c>
      <c r="BA149" s="3" t="str">
        <f t="shared" si="104"/>
        <v>-</v>
      </c>
      <c r="BB149" s="3" t="str">
        <f t="shared" si="105"/>
        <v>-</v>
      </c>
      <c r="BC149" s="1"/>
      <c r="BD149" s="3" t="str">
        <f t="shared" si="106"/>
        <v>-</v>
      </c>
      <c r="BE149" s="3" t="str">
        <f t="shared" si="107"/>
        <v>-</v>
      </c>
      <c r="BF149" s="3" t="str">
        <f t="shared" si="108"/>
        <v>-</v>
      </c>
      <c r="BG149" s="3" t="str">
        <f t="shared" si="109"/>
        <v>-</v>
      </c>
      <c r="BH149" s="1"/>
      <c r="BI149" s="3" t="str">
        <f t="shared" si="110"/>
        <v>-</v>
      </c>
      <c r="BJ149" s="3" t="str">
        <f t="shared" si="111"/>
        <v>-</v>
      </c>
      <c r="BK149" s="3" t="str">
        <f t="shared" si="112"/>
        <v>-</v>
      </c>
      <c r="BL149" s="3" t="str">
        <f t="shared" si="113"/>
        <v>-</v>
      </c>
      <c r="BM149" s="1"/>
      <c r="BN149" s="3" t="str">
        <f t="shared" si="114"/>
        <v>-</v>
      </c>
      <c r="BO149" s="3" t="str">
        <f t="shared" si="115"/>
        <v>-</v>
      </c>
      <c r="BP149" s="3" t="str">
        <f t="shared" si="116"/>
        <v>-</v>
      </c>
      <c r="BQ149" s="3" t="str">
        <f t="shared" si="117"/>
        <v>-</v>
      </c>
      <c r="BR149" s="1"/>
      <c r="BS149" s="3" t="str">
        <f t="shared" si="118"/>
        <v>-</v>
      </c>
      <c r="BT149" s="3" t="str">
        <f t="shared" si="119"/>
        <v>-</v>
      </c>
      <c r="BU149" s="3" t="str">
        <f t="shared" si="120"/>
        <v>-</v>
      </c>
      <c r="BV149" s="3" t="str">
        <f t="shared" si="121"/>
        <v>-</v>
      </c>
      <c r="BW149" s="1"/>
      <c r="BX149" s="3" t="str">
        <f t="shared" si="122"/>
        <v>-</v>
      </c>
      <c r="BY149" s="3" t="str">
        <f t="shared" si="123"/>
        <v>-</v>
      </c>
      <c r="BZ149" s="3" t="str">
        <f t="shared" si="124"/>
        <v>-</v>
      </c>
      <c r="CA149" s="3" t="str">
        <f t="shared" si="125"/>
        <v>-</v>
      </c>
    </row>
    <row r="150" spans="31:79">
      <c r="AE150" s="3" t="str">
        <f t="shared" si="86"/>
        <v>-</v>
      </c>
      <c r="AF150" s="3" t="str">
        <f t="shared" si="87"/>
        <v>-</v>
      </c>
      <c r="AG150" s="3" t="str">
        <f t="shared" si="88"/>
        <v>-</v>
      </c>
      <c r="AH150" s="3" t="str">
        <f t="shared" si="89"/>
        <v>-</v>
      </c>
      <c r="AI150" s="3"/>
      <c r="AJ150" s="3" t="str">
        <f t="shared" si="90"/>
        <v>-</v>
      </c>
      <c r="AK150" s="3" t="str">
        <f t="shared" si="91"/>
        <v>-</v>
      </c>
      <c r="AL150" s="3" t="str">
        <f t="shared" si="92"/>
        <v>-</v>
      </c>
      <c r="AM150" s="3" t="str">
        <f t="shared" si="93"/>
        <v>-</v>
      </c>
      <c r="AN150" s="3"/>
      <c r="AO150" s="3" t="str">
        <f t="shared" si="94"/>
        <v>-</v>
      </c>
      <c r="AP150" s="3" t="str">
        <f t="shared" si="95"/>
        <v>-</v>
      </c>
      <c r="AQ150" s="3" t="str">
        <f t="shared" si="96"/>
        <v>-</v>
      </c>
      <c r="AR150" s="3" t="str">
        <f t="shared" si="97"/>
        <v>-</v>
      </c>
      <c r="AS150" s="1"/>
      <c r="AT150" s="3" t="str">
        <f t="shared" si="98"/>
        <v>-</v>
      </c>
      <c r="AU150" s="3" t="str">
        <f t="shared" si="99"/>
        <v>-</v>
      </c>
      <c r="AV150" s="3" t="str">
        <f t="shared" si="100"/>
        <v>-</v>
      </c>
      <c r="AW150" s="3" t="str">
        <f t="shared" si="101"/>
        <v>-</v>
      </c>
      <c r="AX150" s="1"/>
      <c r="AY150" s="3" t="str">
        <f t="shared" si="102"/>
        <v>-</v>
      </c>
      <c r="AZ150" s="3" t="str">
        <f t="shared" si="103"/>
        <v>-</v>
      </c>
      <c r="BA150" s="3" t="str">
        <f t="shared" si="104"/>
        <v>-</v>
      </c>
      <c r="BB150" s="3" t="str">
        <f t="shared" si="105"/>
        <v>-</v>
      </c>
      <c r="BC150" s="1"/>
      <c r="BD150" s="3" t="str">
        <f t="shared" si="106"/>
        <v>-</v>
      </c>
      <c r="BE150" s="3" t="str">
        <f t="shared" si="107"/>
        <v>-</v>
      </c>
      <c r="BF150" s="3" t="str">
        <f t="shared" si="108"/>
        <v>-</v>
      </c>
      <c r="BG150" s="3" t="str">
        <f t="shared" si="109"/>
        <v>-</v>
      </c>
      <c r="BH150" s="1"/>
      <c r="BI150" s="3" t="str">
        <f t="shared" si="110"/>
        <v>-</v>
      </c>
      <c r="BJ150" s="3" t="str">
        <f t="shared" si="111"/>
        <v>-</v>
      </c>
      <c r="BK150" s="3" t="str">
        <f t="shared" si="112"/>
        <v>-</v>
      </c>
      <c r="BL150" s="3" t="str">
        <f t="shared" si="113"/>
        <v>-</v>
      </c>
      <c r="BM150" s="1"/>
      <c r="BN150" s="3" t="str">
        <f t="shared" si="114"/>
        <v>-</v>
      </c>
      <c r="BO150" s="3" t="str">
        <f t="shared" si="115"/>
        <v>-</v>
      </c>
      <c r="BP150" s="3" t="str">
        <f t="shared" si="116"/>
        <v>-</v>
      </c>
      <c r="BQ150" s="3" t="str">
        <f t="shared" si="117"/>
        <v>-</v>
      </c>
      <c r="BR150" s="1"/>
      <c r="BS150" s="3" t="str">
        <f t="shared" si="118"/>
        <v>-</v>
      </c>
      <c r="BT150" s="3" t="str">
        <f t="shared" si="119"/>
        <v>-</v>
      </c>
      <c r="BU150" s="3" t="str">
        <f t="shared" si="120"/>
        <v>-</v>
      </c>
      <c r="BV150" s="3" t="str">
        <f t="shared" si="121"/>
        <v>-</v>
      </c>
      <c r="BW150" s="1"/>
      <c r="BX150" s="3" t="str">
        <f t="shared" si="122"/>
        <v>-</v>
      </c>
      <c r="BY150" s="3" t="str">
        <f t="shared" si="123"/>
        <v>-</v>
      </c>
      <c r="BZ150" s="3" t="str">
        <f t="shared" si="124"/>
        <v>-</v>
      </c>
      <c r="CA150" s="3" t="str">
        <f t="shared" si="125"/>
        <v>-</v>
      </c>
    </row>
    <row r="151" spans="31:79">
      <c r="AE151" s="3" t="str">
        <f t="shared" si="86"/>
        <v>-</v>
      </c>
      <c r="AF151" s="3" t="str">
        <f t="shared" si="87"/>
        <v>-</v>
      </c>
      <c r="AG151" s="3" t="str">
        <f t="shared" si="88"/>
        <v>-</v>
      </c>
      <c r="AH151" s="3" t="str">
        <f t="shared" si="89"/>
        <v>-</v>
      </c>
      <c r="AI151" s="3"/>
      <c r="AJ151" s="3" t="str">
        <f t="shared" si="90"/>
        <v>-</v>
      </c>
      <c r="AK151" s="3" t="str">
        <f t="shared" si="91"/>
        <v>-</v>
      </c>
      <c r="AL151" s="3" t="str">
        <f t="shared" si="92"/>
        <v>-</v>
      </c>
      <c r="AM151" s="3" t="str">
        <f t="shared" si="93"/>
        <v>-</v>
      </c>
      <c r="AN151" s="3"/>
      <c r="AO151" s="3" t="str">
        <f t="shared" si="94"/>
        <v>-</v>
      </c>
      <c r="AP151" s="3" t="str">
        <f t="shared" si="95"/>
        <v>-</v>
      </c>
      <c r="AQ151" s="3" t="str">
        <f t="shared" si="96"/>
        <v>-</v>
      </c>
      <c r="AR151" s="3" t="str">
        <f t="shared" si="97"/>
        <v>-</v>
      </c>
      <c r="AS151" s="1"/>
      <c r="AT151" s="3" t="str">
        <f t="shared" si="98"/>
        <v>-</v>
      </c>
      <c r="AU151" s="3" t="str">
        <f t="shared" si="99"/>
        <v>-</v>
      </c>
      <c r="AV151" s="3" t="str">
        <f t="shared" si="100"/>
        <v>-</v>
      </c>
      <c r="AW151" s="3" t="str">
        <f t="shared" si="101"/>
        <v>-</v>
      </c>
      <c r="AX151" s="1"/>
      <c r="AY151" s="3" t="str">
        <f t="shared" si="102"/>
        <v>-</v>
      </c>
      <c r="AZ151" s="3" t="str">
        <f t="shared" si="103"/>
        <v>-</v>
      </c>
      <c r="BA151" s="3" t="str">
        <f t="shared" si="104"/>
        <v>-</v>
      </c>
      <c r="BB151" s="3" t="str">
        <f t="shared" si="105"/>
        <v>-</v>
      </c>
      <c r="BC151" s="1"/>
      <c r="BD151" s="3" t="str">
        <f t="shared" si="106"/>
        <v>-</v>
      </c>
      <c r="BE151" s="3" t="str">
        <f t="shared" si="107"/>
        <v>-</v>
      </c>
      <c r="BF151" s="3" t="str">
        <f t="shared" si="108"/>
        <v>-</v>
      </c>
      <c r="BG151" s="3" t="str">
        <f t="shared" si="109"/>
        <v>-</v>
      </c>
      <c r="BH151" s="1"/>
      <c r="BI151" s="3" t="str">
        <f t="shared" si="110"/>
        <v>-</v>
      </c>
      <c r="BJ151" s="3" t="str">
        <f t="shared" si="111"/>
        <v>-</v>
      </c>
      <c r="BK151" s="3" t="str">
        <f t="shared" si="112"/>
        <v>-</v>
      </c>
      <c r="BL151" s="3" t="str">
        <f t="shared" si="113"/>
        <v>-</v>
      </c>
      <c r="BM151" s="1"/>
      <c r="BN151" s="3" t="str">
        <f t="shared" si="114"/>
        <v>-</v>
      </c>
      <c r="BO151" s="3" t="str">
        <f t="shared" si="115"/>
        <v>-</v>
      </c>
      <c r="BP151" s="3" t="str">
        <f t="shared" si="116"/>
        <v>-</v>
      </c>
      <c r="BQ151" s="3" t="str">
        <f t="shared" si="117"/>
        <v>-</v>
      </c>
      <c r="BR151" s="1"/>
      <c r="BS151" s="3" t="str">
        <f t="shared" si="118"/>
        <v>-</v>
      </c>
      <c r="BT151" s="3" t="str">
        <f t="shared" si="119"/>
        <v>-</v>
      </c>
      <c r="BU151" s="3" t="str">
        <f t="shared" si="120"/>
        <v>-</v>
      </c>
      <c r="BV151" s="3" t="str">
        <f t="shared" si="121"/>
        <v>-</v>
      </c>
      <c r="BW151" s="1"/>
      <c r="BX151" s="3" t="str">
        <f t="shared" si="122"/>
        <v>-</v>
      </c>
      <c r="BY151" s="3" t="str">
        <f t="shared" si="123"/>
        <v>-</v>
      </c>
      <c r="BZ151" s="3" t="str">
        <f t="shared" si="124"/>
        <v>-</v>
      </c>
      <c r="CA151" s="3" t="str">
        <f t="shared" si="125"/>
        <v>-</v>
      </c>
    </row>
    <row r="152" spans="31:79">
      <c r="AE152" s="3" t="str">
        <f t="shared" si="86"/>
        <v>-</v>
      </c>
      <c r="AF152" s="3" t="str">
        <f t="shared" si="87"/>
        <v>-</v>
      </c>
      <c r="AG152" s="3" t="str">
        <f t="shared" si="88"/>
        <v>-</v>
      </c>
      <c r="AH152" s="3" t="str">
        <f t="shared" si="89"/>
        <v>-</v>
      </c>
      <c r="AI152" s="3"/>
      <c r="AJ152" s="3" t="str">
        <f t="shared" si="90"/>
        <v>-</v>
      </c>
      <c r="AK152" s="3" t="str">
        <f t="shared" si="91"/>
        <v>-</v>
      </c>
      <c r="AL152" s="3" t="str">
        <f t="shared" si="92"/>
        <v>-</v>
      </c>
      <c r="AM152" s="3" t="str">
        <f t="shared" si="93"/>
        <v>-</v>
      </c>
      <c r="AN152" s="3"/>
      <c r="AO152" s="3" t="str">
        <f t="shared" si="94"/>
        <v>-</v>
      </c>
      <c r="AP152" s="3" t="str">
        <f t="shared" si="95"/>
        <v>-</v>
      </c>
      <c r="AQ152" s="3" t="str">
        <f t="shared" si="96"/>
        <v>-</v>
      </c>
      <c r="AR152" s="3" t="str">
        <f t="shared" si="97"/>
        <v>-</v>
      </c>
      <c r="AS152" s="1"/>
      <c r="AT152" s="3" t="str">
        <f t="shared" si="98"/>
        <v>-</v>
      </c>
      <c r="AU152" s="3" t="str">
        <f t="shared" si="99"/>
        <v>-</v>
      </c>
      <c r="AV152" s="3" t="str">
        <f t="shared" si="100"/>
        <v>-</v>
      </c>
      <c r="AW152" s="3" t="str">
        <f t="shared" si="101"/>
        <v>-</v>
      </c>
      <c r="AX152" s="1"/>
      <c r="AY152" s="3" t="str">
        <f t="shared" si="102"/>
        <v>-</v>
      </c>
      <c r="AZ152" s="3" t="str">
        <f t="shared" si="103"/>
        <v>-</v>
      </c>
      <c r="BA152" s="3" t="str">
        <f t="shared" si="104"/>
        <v>-</v>
      </c>
      <c r="BB152" s="3" t="str">
        <f t="shared" si="105"/>
        <v>-</v>
      </c>
      <c r="BC152" s="1"/>
      <c r="BD152" s="3" t="str">
        <f t="shared" si="106"/>
        <v>-</v>
      </c>
      <c r="BE152" s="3" t="str">
        <f t="shared" si="107"/>
        <v>-</v>
      </c>
      <c r="BF152" s="3" t="str">
        <f t="shared" si="108"/>
        <v>-</v>
      </c>
      <c r="BG152" s="3" t="str">
        <f t="shared" si="109"/>
        <v>-</v>
      </c>
      <c r="BH152" s="1"/>
      <c r="BI152" s="3" t="str">
        <f t="shared" si="110"/>
        <v>-</v>
      </c>
      <c r="BJ152" s="3" t="str">
        <f t="shared" si="111"/>
        <v>-</v>
      </c>
      <c r="BK152" s="3" t="str">
        <f t="shared" si="112"/>
        <v>-</v>
      </c>
      <c r="BL152" s="3" t="str">
        <f t="shared" si="113"/>
        <v>-</v>
      </c>
      <c r="BM152" s="1"/>
      <c r="BN152" s="3" t="str">
        <f t="shared" si="114"/>
        <v>-</v>
      </c>
      <c r="BO152" s="3" t="str">
        <f t="shared" si="115"/>
        <v>-</v>
      </c>
      <c r="BP152" s="3" t="str">
        <f t="shared" si="116"/>
        <v>-</v>
      </c>
      <c r="BQ152" s="3" t="str">
        <f t="shared" si="117"/>
        <v>-</v>
      </c>
      <c r="BR152" s="1"/>
      <c r="BS152" s="3" t="str">
        <f t="shared" si="118"/>
        <v>-</v>
      </c>
      <c r="BT152" s="3" t="str">
        <f t="shared" si="119"/>
        <v>-</v>
      </c>
      <c r="BU152" s="3" t="str">
        <f t="shared" si="120"/>
        <v>-</v>
      </c>
      <c r="BV152" s="3" t="str">
        <f t="shared" si="121"/>
        <v>-</v>
      </c>
      <c r="BW152" s="1"/>
      <c r="BX152" s="3" t="str">
        <f t="shared" si="122"/>
        <v>-</v>
      </c>
      <c r="BY152" s="3" t="str">
        <f t="shared" si="123"/>
        <v>-</v>
      </c>
      <c r="BZ152" s="3" t="str">
        <f t="shared" si="124"/>
        <v>-</v>
      </c>
      <c r="CA152" s="3" t="str">
        <f t="shared" si="125"/>
        <v>-</v>
      </c>
    </row>
    <row r="153" spans="31:79">
      <c r="AE153" s="3" t="str">
        <f t="shared" si="86"/>
        <v>-</v>
      </c>
      <c r="AF153" s="3" t="str">
        <f t="shared" si="87"/>
        <v>-</v>
      </c>
      <c r="AG153" s="3" t="str">
        <f t="shared" si="88"/>
        <v>-</v>
      </c>
      <c r="AH153" s="3" t="str">
        <f t="shared" si="89"/>
        <v>-</v>
      </c>
      <c r="AI153" s="3"/>
      <c r="AJ153" s="3" t="str">
        <f t="shared" si="90"/>
        <v>-</v>
      </c>
      <c r="AK153" s="3" t="str">
        <f t="shared" si="91"/>
        <v>-</v>
      </c>
      <c r="AL153" s="3" t="str">
        <f t="shared" si="92"/>
        <v>-</v>
      </c>
      <c r="AM153" s="3" t="str">
        <f t="shared" si="93"/>
        <v>-</v>
      </c>
      <c r="AN153" s="3"/>
      <c r="AO153" s="3" t="str">
        <f t="shared" si="94"/>
        <v>-</v>
      </c>
      <c r="AP153" s="3" t="str">
        <f t="shared" si="95"/>
        <v>-</v>
      </c>
      <c r="AQ153" s="3" t="str">
        <f t="shared" si="96"/>
        <v>-</v>
      </c>
      <c r="AR153" s="3" t="str">
        <f t="shared" si="97"/>
        <v>-</v>
      </c>
      <c r="AS153" s="1"/>
      <c r="AT153" s="3" t="str">
        <f t="shared" si="98"/>
        <v>-</v>
      </c>
      <c r="AU153" s="3" t="str">
        <f t="shared" si="99"/>
        <v>-</v>
      </c>
      <c r="AV153" s="3" t="str">
        <f t="shared" si="100"/>
        <v>-</v>
      </c>
      <c r="AW153" s="3" t="str">
        <f t="shared" si="101"/>
        <v>-</v>
      </c>
      <c r="AX153" s="1"/>
      <c r="AY153" s="3" t="str">
        <f t="shared" si="102"/>
        <v>-</v>
      </c>
      <c r="AZ153" s="3" t="str">
        <f t="shared" si="103"/>
        <v>-</v>
      </c>
      <c r="BA153" s="3" t="str">
        <f t="shared" si="104"/>
        <v>-</v>
      </c>
      <c r="BB153" s="3" t="str">
        <f t="shared" si="105"/>
        <v>-</v>
      </c>
      <c r="BC153" s="1"/>
      <c r="BD153" s="3" t="str">
        <f t="shared" si="106"/>
        <v>-</v>
      </c>
      <c r="BE153" s="3" t="str">
        <f t="shared" si="107"/>
        <v>-</v>
      </c>
      <c r="BF153" s="3" t="str">
        <f t="shared" si="108"/>
        <v>-</v>
      </c>
      <c r="BG153" s="3" t="str">
        <f t="shared" si="109"/>
        <v>-</v>
      </c>
      <c r="BH153" s="1"/>
      <c r="BI153" s="3" t="str">
        <f t="shared" si="110"/>
        <v>-</v>
      </c>
      <c r="BJ153" s="3" t="str">
        <f t="shared" si="111"/>
        <v>-</v>
      </c>
      <c r="BK153" s="3" t="str">
        <f t="shared" si="112"/>
        <v>-</v>
      </c>
      <c r="BL153" s="3" t="str">
        <f t="shared" si="113"/>
        <v>-</v>
      </c>
      <c r="BM153" s="1"/>
      <c r="BN153" s="3" t="str">
        <f t="shared" si="114"/>
        <v>-</v>
      </c>
      <c r="BO153" s="3" t="str">
        <f t="shared" si="115"/>
        <v>-</v>
      </c>
      <c r="BP153" s="3" t="str">
        <f t="shared" si="116"/>
        <v>-</v>
      </c>
      <c r="BQ153" s="3" t="str">
        <f t="shared" si="117"/>
        <v>-</v>
      </c>
      <c r="BR153" s="1"/>
      <c r="BS153" s="3" t="str">
        <f t="shared" si="118"/>
        <v>-</v>
      </c>
      <c r="BT153" s="3" t="str">
        <f t="shared" si="119"/>
        <v>-</v>
      </c>
      <c r="BU153" s="3" t="str">
        <f t="shared" si="120"/>
        <v>-</v>
      </c>
      <c r="BV153" s="3" t="str">
        <f t="shared" si="121"/>
        <v>-</v>
      </c>
      <c r="BW153" s="1"/>
      <c r="BX153" s="3" t="str">
        <f t="shared" si="122"/>
        <v>-</v>
      </c>
      <c r="BY153" s="3" t="str">
        <f t="shared" si="123"/>
        <v>-</v>
      </c>
      <c r="BZ153" s="3" t="str">
        <f t="shared" si="124"/>
        <v>-</v>
      </c>
      <c r="CA153" s="3" t="str">
        <f t="shared" si="125"/>
        <v>-</v>
      </c>
    </row>
    <row r="154" spans="31:79">
      <c r="AE154" s="3" t="str">
        <f t="shared" si="86"/>
        <v>-</v>
      </c>
      <c r="AF154" s="3" t="str">
        <f t="shared" si="87"/>
        <v>-</v>
      </c>
      <c r="AG154" s="3" t="str">
        <f t="shared" si="88"/>
        <v>-</v>
      </c>
      <c r="AH154" s="3" t="str">
        <f t="shared" si="89"/>
        <v>-</v>
      </c>
      <c r="AI154" s="3"/>
      <c r="AJ154" s="3" t="str">
        <f t="shared" si="90"/>
        <v>-</v>
      </c>
      <c r="AK154" s="3" t="str">
        <f t="shared" si="91"/>
        <v>-</v>
      </c>
      <c r="AL154" s="3" t="str">
        <f t="shared" si="92"/>
        <v>-</v>
      </c>
      <c r="AM154" s="3" t="str">
        <f t="shared" si="93"/>
        <v>-</v>
      </c>
      <c r="AN154" s="3"/>
      <c r="AO154" s="3" t="str">
        <f t="shared" si="94"/>
        <v>-</v>
      </c>
      <c r="AP154" s="3" t="str">
        <f t="shared" si="95"/>
        <v>-</v>
      </c>
      <c r="AQ154" s="3" t="str">
        <f t="shared" si="96"/>
        <v>-</v>
      </c>
      <c r="AR154" s="3" t="str">
        <f t="shared" si="97"/>
        <v>-</v>
      </c>
      <c r="AS154" s="1"/>
      <c r="AT154" s="3" t="str">
        <f t="shared" si="98"/>
        <v>-</v>
      </c>
      <c r="AU154" s="3" t="str">
        <f t="shared" si="99"/>
        <v>-</v>
      </c>
      <c r="AV154" s="3" t="str">
        <f t="shared" si="100"/>
        <v>-</v>
      </c>
      <c r="AW154" s="3" t="str">
        <f t="shared" si="101"/>
        <v>-</v>
      </c>
      <c r="AX154" s="1"/>
      <c r="AY154" s="3" t="str">
        <f t="shared" si="102"/>
        <v>-</v>
      </c>
      <c r="AZ154" s="3" t="str">
        <f t="shared" si="103"/>
        <v>-</v>
      </c>
      <c r="BA154" s="3" t="str">
        <f t="shared" si="104"/>
        <v>-</v>
      </c>
      <c r="BB154" s="3" t="str">
        <f t="shared" si="105"/>
        <v>-</v>
      </c>
      <c r="BC154" s="1"/>
      <c r="BD154" s="3" t="str">
        <f t="shared" si="106"/>
        <v>-</v>
      </c>
      <c r="BE154" s="3" t="str">
        <f t="shared" si="107"/>
        <v>-</v>
      </c>
      <c r="BF154" s="3" t="str">
        <f t="shared" si="108"/>
        <v>-</v>
      </c>
      <c r="BG154" s="3" t="str">
        <f t="shared" si="109"/>
        <v>-</v>
      </c>
      <c r="BH154" s="1"/>
      <c r="BI154" s="3" t="str">
        <f t="shared" si="110"/>
        <v>-</v>
      </c>
      <c r="BJ154" s="3" t="str">
        <f t="shared" si="111"/>
        <v>-</v>
      </c>
      <c r="BK154" s="3" t="str">
        <f t="shared" si="112"/>
        <v>-</v>
      </c>
      <c r="BL154" s="3" t="str">
        <f t="shared" si="113"/>
        <v>-</v>
      </c>
      <c r="BM154" s="1"/>
      <c r="BN154" s="3" t="str">
        <f t="shared" si="114"/>
        <v>-</v>
      </c>
      <c r="BO154" s="3" t="str">
        <f t="shared" si="115"/>
        <v>-</v>
      </c>
      <c r="BP154" s="3" t="str">
        <f t="shared" si="116"/>
        <v>-</v>
      </c>
      <c r="BQ154" s="3" t="str">
        <f t="shared" si="117"/>
        <v>-</v>
      </c>
      <c r="BR154" s="1"/>
      <c r="BS154" s="3" t="str">
        <f t="shared" si="118"/>
        <v>-</v>
      </c>
      <c r="BT154" s="3" t="str">
        <f t="shared" si="119"/>
        <v>-</v>
      </c>
      <c r="BU154" s="3" t="str">
        <f t="shared" si="120"/>
        <v>-</v>
      </c>
      <c r="BV154" s="3" t="str">
        <f t="shared" si="121"/>
        <v>-</v>
      </c>
      <c r="BW154" s="1"/>
      <c r="BX154" s="3" t="str">
        <f t="shared" si="122"/>
        <v>-</v>
      </c>
      <c r="BY154" s="3" t="str">
        <f t="shared" si="123"/>
        <v>-</v>
      </c>
      <c r="BZ154" s="3" t="str">
        <f t="shared" si="124"/>
        <v>-</v>
      </c>
      <c r="CA154" s="3" t="str">
        <f t="shared" si="125"/>
        <v>-</v>
      </c>
    </row>
    <row r="155" spans="31:79">
      <c r="AE155" s="3" t="str">
        <f t="shared" si="86"/>
        <v>-</v>
      </c>
      <c r="AF155" s="3" t="str">
        <f t="shared" si="87"/>
        <v>-</v>
      </c>
      <c r="AG155" s="3" t="str">
        <f t="shared" si="88"/>
        <v>-</v>
      </c>
      <c r="AH155" s="3" t="str">
        <f t="shared" si="89"/>
        <v>-</v>
      </c>
      <c r="AI155" s="3"/>
      <c r="AJ155" s="3" t="str">
        <f t="shared" si="90"/>
        <v>-</v>
      </c>
      <c r="AK155" s="3" t="str">
        <f t="shared" si="91"/>
        <v>-</v>
      </c>
      <c r="AL155" s="3" t="str">
        <f t="shared" si="92"/>
        <v>-</v>
      </c>
      <c r="AM155" s="3" t="str">
        <f t="shared" si="93"/>
        <v>-</v>
      </c>
      <c r="AN155" s="3"/>
      <c r="AO155" s="3" t="str">
        <f t="shared" si="94"/>
        <v>-</v>
      </c>
      <c r="AP155" s="3" t="str">
        <f t="shared" si="95"/>
        <v>-</v>
      </c>
      <c r="AQ155" s="3" t="str">
        <f t="shared" si="96"/>
        <v>-</v>
      </c>
      <c r="AR155" s="3" t="str">
        <f t="shared" si="97"/>
        <v>-</v>
      </c>
      <c r="AS155" s="1"/>
      <c r="AT155" s="3" t="str">
        <f t="shared" si="98"/>
        <v>-</v>
      </c>
      <c r="AU155" s="3" t="str">
        <f t="shared" si="99"/>
        <v>-</v>
      </c>
      <c r="AV155" s="3" t="str">
        <f t="shared" si="100"/>
        <v>-</v>
      </c>
      <c r="AW155" s="3" t="str">
        <f t="shared" si="101"/>
        <v>-</v>
      </c>
      <c r="AX155" s="1"/>
      <c r="AY155" s="3" t="str">
        <f t="shared" si="102"/>
        <v>-</v>
      </c>
      <c r="AZ155" s="3" t="str">
        <f t="shared" si="103"/>
        <v>-</v>
      </c>
      <c r="BA155" s="3" t="str">
        <f t="shared" si="104"/>
        <v>-</v>
      </c>
      <c r="BB155" s="3" t="str">
        <f t="shared" si="105"/>
        <v>-</v>
      </c>
      <c r="BC155" s="1"/>
      <c r="BD155" s="3" t="str">
        <f t="shared" si="106"/>
        <v>-</v>
      </c>
      <c r="BE155" s="3" t="str">
        <f t="shared" si="107"/>
        <v>-</v>
      </c>
      <c r="BF155" s="3" t="str">
        <f t="shared" si="108"/>
        <v>-</v>
      </c>
      <c r="BG155" s="3" t="str">
        <f t="shared" si="109"/>
        <v>-</v>
      </c>
      <c r="BH155" s="1"/>
      <c r="BI155" s="3" t="str">
        <f t="shared" si="110"/>
        <v>-</v>
      </c>
      <c r="BJ155" s="3" t="str">
        <f t="shared" si="111"/>
        <v>-</v>
      </c>
      <c r="BK155" s="3" t="str">
        <f t="shared" si="112"/>
        <v>-</v>
      </c>
      <c r="BL155" s="3" t="str">
        <f t="shared" si="113"/>
        <v>-</v>
      </c>
      <c r="BM155" s="1"/>
      <c r="BN155" s="3" t="str">
        <f t="shared" si="114"/>
        <v>-</v>
      </c>
      <c r="BO155" s="3" t="str">
        <f t="shared" si="115"/>
        <v>-</v>
      </c>
      <c r="BP155" s="3" t="str">
        <f t="shared" si="116"/>
        <v>-</v>
      </c>
      <c r="BQ155" s="3" t="str">
        <f t="shared" si="117"/>
        <v>-</v>
      </c>
      <c r="BR155" s="1"/>
      <c r="BS155" s="3" t="str">
        <f t="shared" si="118"/>
        <v>-</v>
      </c>
      <c r="BT155" s="3" t="str">
        <f t="shared" si="119"/>
        <v>-</v>
      </c>
      <c r="BU155" s="3" t="str">
        <f t="shared" si="120"/>
        <v>-</v>
      </c>
      <c r="BV155" s="3" t="str">
        <f t="shared" si="121"/>
        <v>-</v>
      </c>
      <c r="BW155" s="1"/>
      <c r="BX155" s="3" t="str">
        <f t="shared" si="122"/>
        <v>-</v>
      </c>
      <c r="BY155" s="3" t="str">
        <f t="shared" si="123"/>
        <v>-</v>
      </c>
      <c r="BZ155" s="3" t="str">
        <f t="shared" si="124"/>
        <v>-</v>
      </c>
      <c r="CA155" s="3" t="str">
        <f t="shared" si="125"/>
        <v>-</v>
      </c>
    </row>
    <row r="156" spans="31:79">
      <c r="AE156" s="3" t="str">
        <f t="shared" si="86"/>
        <v>-</v>
      </c>
      <c r="AF156" s="3" t="str">
        <f t="shared" si="87"/>
        <v>-</v>
      </c>
      <c r="AG156" s="3" t="str">
        <f t="shared" si="88"/>
        <v>-</v>
      </c>
      <c r="AH156" s="3" t="str">
        <f t="shared" si="89"/>
        <v>-</v>
      </c>
      <c r="AI156" s="3"/>
      <c r="AJ156" s="3" t="str">
        <f t="shared" si="90"/>
        <v>-</v>
      </c>
      <c r="AK156" s="3" t="str">
        <f t="shared" si="91"/>
        <v>-</v>
      </c>
      <c r="AL156" s="3" t="str">
        <f t="shared" si="92"/>
        <v>-</v>
      </c>
      <c r="AM156" s="3" t="str">
        <f t="shared" si="93"/>
        <v>-</v>
      </c>
      <c r="AN156" s="3"/>
      <c r="AO156" s="3" t="str">
        <f t="shared" si="94"/>
        <v>-</v>
      </c>
      <c r="AP156" s="3" t="str">
        <f t="shared" si="95"/>
        <v>-</v>
      </c>
      <c r="AQ156" s="3" t="str">
        <f t="shared" si="96"/>
        <v>-</v>
      </c>
      <c r="AR156" s="3" t="str">
        <f t="shared" si="97"/>
        <v>-</v>
      </c>
      <c r="AS156" s="1"/>
      <c r="AT156" s="3" t="str">
        <f t="shared" si="98"/>
        <v>-</v>
      </c>
      <c r="AU156" s="3" t="str">
        <f t="shared" si="99"/>
        <v>-</v>
      </c>
      <c r="AV156" s="3" t="str">
        <f t="shared" si="100"/>
        <v>-</v>
      </c>
      <c r="AW156" s="3" t="str">
        <f t="shared" si="101"/>
        <v>-</v>
      </c>
      <c r="AX156" s="1"/>
      <c r="AY156" s="3" t="str">
        <f t="shared" si="102"/>
        <v>-</v>
      </c>
      <c r="AZ156" s="3" t="str">
        <f t="shared" si="103"/>
        <v>-</v>
      </c>
      <c r="BA156" s="3" t="str">
        <f t="shared" si="104"/>
        <v>-</v>
      </c>
      <c r="BB156" s="3" t="str">
        <f t="shared" si="105"/>
        <v>-</v>
      </c>
      <c r="BC156" s="1"/>
      <c r="BD156" s="3" t="str">
        <f t="shared" si="106"/>
        <v>-</v>
      </c>
      <c r="BE156" s="3" t="str">
        <f t="shared" si="107"/>
        <v>-</v>
      </c>
      <c r="BF156" s="3" t="str">
        <f t="shared" si="108"/>
        <v>-</v>
      </c>
      <c r="BG156" s="3" t="str">
        <f t="shared" si="109"/>
        <v>-</v>
      </c>
      <c r="BH156" s="1"/>
      <c r="BI156" s="3" t="str">
        <f t="shared" si="110"/>
        <v>-</v>
      </c>
      <c r="BJ156" s="3" t="str">
        <f t="shared" si="111"/>
        <v>-</v>
      </c>
      <c r="BK156" s="3" t="str">
        <f t="shared" si="112"/>
        <v>-</v>
      </c>
      <c r="BL156" s="3" t="str">
        <f t="shared" si="113"/>
        <v>-</v>
      </c>
      <c r="BM156" s="1"/>
      <c r="BN156" s="3" t="str">
        <f t="shared" si="114"/>
        <v>-</v>
      </c>
      <c r="BO156" s="3" t="str">
        <f t="shared" si="115"/>
        <v>-</v>
      </c>
      <c r="BP156" s="3" t="str">
        <f t="shared" si="116"/>
        <v>-</v>
      </c>
      <c r="BQ156" s="3" t="str">
        <f t="shared" si="117"/>
        <v>-</v>
      </c>
      <c r="BR156" s="1"/>
      <c r="BS156" s="3" t="str">
        <f t="shared" si="118"/>
        <v>-</v>
      </c>
      <c r="BT156" s="3" t="str">
        <f t="shared" si="119"/>
        <v>-</v>
      </c>
      <c r="BU156" s="3" t="str">
        <f t="shared" si="120"/>
        <v>-</v>
      </c>
      <c r="BV156" s="3" t="str">
        <f t="shared" si="121"/>
        <v>-</v>
      </c>
      <c r="BW156" s="1"/>
      <c r="BX156" s="3" t="str">
        <f t="shared" si="122"/>
        <v>-</v>
      </c>
      <c r="BY156" s="3" t="str">
        <f t="shared" si="123"/>
        <v>-</v>
      </c>
      <c r="BZ156" s="3" t="str">
        <f t="shared" si="124"/>
        <v>-</v>
      </c>
      <c r="CA156" s="3" t="str">
        <f t="shared" si="125"/>
        <v>-</v>
      </c>
    </row>
    <row r="157" spans="31:79">
      <c r="AE157" s="3" t="str">
        <f t="shared" si="86"/>
        <v>-</v>
      </c>
      <c r="AF157" s="3" t="str">
        <f t="shared" si="87"/>
        <v>-</v>
      </c>
      <c r="AG157" s="3" t="str">
        <f t="shared" si="88"/>
        <v>-</v>
      </c>
      <c r="AH157" s="3" t="str">
        <f t="shared" si="89"/>
        <v>-</v>
      </c>
      <c r="AI157" s="3"/>
      <c r="AJ157" s="3" t="str">
        <f t="shared" si="90"/>
        <v>-</v>
      </c>
      <c r="AK157" s="3" t="str">
        <f t="shared" si="91"/>
        <v>-</v>
      </c>
      <c r="AL157" s="3" t="str">
        <f t="shared" si="92"/>
        <v>-</v>
      </c>
      <c r="AM157" s="3" t="str">
        <f t="shared" si="93"/>
        <v>-</v>
      </c>
      <c r="AN157" s="3"/>
      <c r="AO157" s="3" t="str">
        <f t="shared" si="94"/>
        <v>-</v>
      </c>
      <c r="AP157" s="3" t="str">
        <f t="shared" si="95"/>
        <v>-</v>
      </c>
      <c r="AQ157" s="3" t="str">
        <f t="shared" si="96"/>
        <v>-</v>
      </c>
      <c r="AR157" s="3" t="str">
        <f t="shared" si="97"/>
        <v>-</v>
      </c>
      <c r="AS157" s="1"/>
      <c r="AT157" s="3" t="str">
        <f t="shared" si="98"/>
        <v>-</v>
      </c>
      <c r="AU157" s="3" t="str">
        <f t="shared" si="99"/>
        <v>-</v>
      </c>
      <c r="AV157" s="3" t="str">
        <f t="shared" si="100"/>
        <v>-</v>
      </c>
      <c r="AW157" s="3" t="str">
        <f t="shared" si="101"/>
        <v>-</v>
      </c>
      <c r="AX157" s="1"/>
      <c r="AY157" s="3" t="str">
        <f t="shared" si="102"/>
        <v>-</v>
      </c>
      <c r="AZ157" s="3" t="str">
        <f t="shared" si="103"/>
        <v>-</v>
      </c>
      <c r="BA157" s="3" t="str">
        <f t="shared" si="104"/>
        <v>-</v>
      </c>
      <c r="BB157" s="3" t="str">
        <f t="shared" si="105"/>
        <v>-</v>
      </c>
      <c r="BC157" s="1"/>
      <c r="BD157" s="3" t="str">
        <f t="shared" si="106"/>
        <v>-</v>
      </c>
      <c r="BE157" s="3" t="str">
        <f t="shared" si="107"/>
        <v>-</v>
      </c>
      <c r="BF157" s="3" t="str">
        <f t="shared" si="108"/>
        <v>-</v>
      </c>
      <c r="BG157" s="3" t="str">
        <f t="shared" si="109"/>
        <v>-</v>
      </c>
      <c r="BH157" s="1"/>
      <c r="BI157" s="3" t="str">
        <f t="shared" si="110"/>
        <v>-</v>
      </c>
      <c r="BJ157" s="3" t="str">
        <f t="shared" si="111"/>
        <v>-</v>
      </c>
      <c r="BK157" s="3" t="str">
        <f t="shared" si="112"/>
        <v>-</v>
      </c>
      <c r="BL157" s="3" t="str">
        <f t="shared" si="113"/>
        <v>-</v>
      </c>
      <c r="BM157" s="1"/>
      <c r="BN157" s="3" t="str">
        <f t="shared" si="114"/>
        <v>-</v>
      </c>
      <c r="BO157" s="3" t="str">
        <f t="shared" si="115"/>
        <v>-</v>
      </c>
      <c r="BP157" s="3" t="str">
        <f t="shared" si="116"/>
        <v>-</v>
      </c>
      <c r="BQ157" s="3" t="str">
        <f t="shared" si="117"/>
        <v>-</v>
      </c>
      <c r="BR157" s="1"/>
      <c r="BS157" s="3" t="str">
        <f t="shared" si="118"/>
        <v>-</v>
      </c>
      <c r="BT157" s="3" t="str">
        <f t="shared" si="119"/>
        <v>-</v>
      </c>
      <c r="BU157" s="3" t="str">
        <f t="shared" si="120"/>
        <v>-</v>
      </c>
      <c r="BV157" s="3" t="str">
        <f t="shared" si="121"/>
        <v>-</v>
      </c>
      <c r="BW157" s="1"/>
      <c r="BX157" s="3" t="str">
        <f t="shared" si="122"/>
        <v>-</v>
      </c>
      <c r="BY157" s="3" t="str">
        <f t="shared" si="123"/>
        <v>-</v>
      </c>
      <c r="BZ157" s="3" t="str">
        <f t="shared" si="124"/>
        <v>-</v>
      </c>
      <c r="CA157" s="3" t="str">
        <f t="shared" si="125"/>
        <v>-</v>
      </c>
    </row>
    <row r="158" spans="31:79">
      <c r="AE158" s="3" t="str">
        <f t="shared" si="86"/>
        <v>-</v>
      </c>
      <c r="AF158" s="3" t="str">
        <f t="shared" si="87"/>
        <v>-</v>
      </c>
      <c r="AG158" s="3" t="str">
        <f t="shared" si="88"/>
        <v>-</v>
      </c>
      <c r="AH158" s="3" t="str">
        <f t="shared" si="89"/>
        <v>-</v>
      </c>
      <c r="AI158" s="3"/>
      <c r="AJ158" s="3" t="str">
        <f t="shared" si="90"/>
        <v>-</v>
      </c>
      <c r="AK158" s="3" t="str">
        <f t="shared" si="91"/>
        <v>-</v>
      </c>
      <c r="AL158" s="3" t="str">
        <f t="shared" si="92"/>
        <v>-</v>
      </c>
      <c r="AM158" s="3" t="str">
        <f t="shared" si="93"/>
        <v>-</v>
      </c>
      <c r="AN158" s="3"/>
      <c r="AO158" s="3" t="str">
        <f t="shared" si="94"/>
        <v>-</v>
      </c>
      <c r="AP158" s="3" t="str">
        <f t="shared" si="95"/>
        <v>-</v>
      </c>
      <c r="AQ158" s="3" t="str">
        <f t="shared" si="96"/>
        <v>-</v>
      </c>
      <c r="AR158" s="3" t="str">
        <f t="shared" si="97"/>
        <v>-</v>
      </c>
      <c r="AS158" s="1"/>
      <c r="AT158" s="3" t="str">
        <f t="shared" si="98"/>
        <v>-</v>
      </c>
      <c r="AU158" s="3" t="str">
        <f t="shared" si="99"/>
        <v>-</v>
      </c>
      <c r="AV158" s="3" t="str">
        <f t="shared" si="100"/>
        <v>-</v>
      </c>
      <c r="AW158" s="3" t="str">
        <f t="shared" si="101"/>
        <v>-</v>
      </c>
      <c r="AX158" s="1"/>
      <c r="AY158" s="3" t="str">
        <f t="shared" si="102"/>
        <v>-</v>
      </c>
      <c r="AZ158" s="3" t="str">
        <f t="shared" si="103"/>
        <v>-</v>
      </c>
      <c r="BA158" s="3" t="str">
        <f t="shared" si="104"/>
        <v>-</v>
      </c>
      <c r="BB158" s="3" t="str">
        <f t="shared" si="105"/>
        <v>-</v>
      </c>
      <c r="BC158" s="1"/>
      <c r="BD158" s="3" t="str">
        <f t="shared" si="106"/>
        <v>-</v>
      </c>
      <c r="BE158" s="3" t="str">
        <f t="shared" si="107"/>
        <v>-</v>
      </c>
      <c r="BF158" s="3" t="str">
        <f t="shared" si="108"/>
        <v>-</v>
      </c>
      <c r="BG158" s="3" t="str">
        <f t="shared" si="109"/>
        <v>-</v>
      </c>
      <c r="BH158" s="1"/>
      <c r="BI158" s="3" t="str">
        <f t="shared" si="110"/>
        <v>-</v>
      </c>
      <c r="BJ158" s="3" t="str">
        <f t="shared" si="111"/>
        <v>-</v>
      </c>
      <c r="BK158" s="3" t="str">
        <f t="shared" si="112"/>
        <v>-</v>
      </c>
      <c r="BL158" s="3" t="str">
        <f t="shared" si="113"/>
        <v>-</v>
      </c>
      <c r="BM158" s="1"/>
      <c r="BN158" s="3" t="str">
        <f t="shared" si="114"/>
        <v>-</v>
      </c>
      <c r="BO158" s="3" t="str">
        <f t="shared" si="115"/>
        <v>-</v>
      </c>
      <c r="BP158" s="3" t="str">
        <f t="shared" si="116"/>
        <v>-</v>
      </c>
      <c r="BQ158" s="3" t="str">
        <f t="shared" si="117"/>
        <v>-</v>
      </c>
      <c r="BR158" s="1"/>
      <c r="BS158" s="3" t="str">
        <f t="shared" si="118"/>
        <v>-</v>
      </c>
      <c r="BT158" s="3" t="str">
        <f t="shared" si="119"/>
        <v>-</v>
      </c>
      <c r="BU158" s="3" t="str">
        <f t="shared" si="120"/>
        <v>-</v>
      </c>
      <c r="BV158" s="3" t="str">
        <f t="shared" si="121"/>
        <v>-</v>
      </c>
      <c r="BW158" s="1"/>
      <c r="BX158" s="3" t="str">
        <f t="shared" si="122"/>
        <v>-</v>
      </c>
      <c r="BY158" s="3" t="str">
        <f t="shared" si="123"/>
        <v>-</v>
      </c>
      <c r="BZ158" s="3" t="str">
        <f t="shared" si="124"/>
        <v>-</v>
      </c>
      <c r="CA158" s="3" t="str">
        <f t="shared" si="125"/>
        <v>-</v>
      </c>
    </row>
    <row r="159" spans="31:79">
      <c r="AE159" s="3" t="str">
        <f t="shared" si="86"/>
        <v>-</v>
      </c>
      <c r="AF159" s="3" t="str">
        <f t="shared" si="87"/>
        <v>-</v>
      </c>
      <c r="AG159" s="3" t="str">
        <f t="shared" si="88"/>
        <v>-</v>
      </c>
      <c r="AH159" s="3" t="str">
        <f t="shared" si="89"/>
        <v>-</v>
      </c>
      <c r="AI159" s="3"/>
      <c r="AJ159" s="3" t="str">
        <f t="shared" si="90"/>
        <v>-</v>
      </c>
      <c r="AK159" s="3" t="str">
        <f t="shared" si="91"/>
        <v>-</v>
      </c>
      <c r="AL159" s="3" t="str">
        <f t="shared" si="92"/>
        <v>-</v>
      </c>
      <c r="AM159" s="3" t="str">
        <f t="shared" si="93"/>
        <v>-</v>
      </c>
      <c r="AN159" s="3"/>
      <c r="AO159" s="3" t="str">
        <f t="shared" si="94"/>
        <v>-</v>
      </c>
      <c r="AP159" s="3" t="str">
        <f t="shared" si="95"/>
        <v>-</v>
      </c>
      <c r="AQ159" s="3" t="str">
        <f t="shared" si="96"/>
        <v>-</v>
      </c>
      <c r="AR159" s="3" t="str">
        <f t="shared" si="97"/>
        <v>-</v>
      </c>
      <c r="AS159" s="1"/>
      <c r="AT159" s="3" t="str">
        <f t="shared" si="98"/>
        <v>-</v>
      </c>
      <c r="AU159" s="3" t="str">
        <f t="shared" si="99"/>
        <v>-</v>
      </c>
      <c r="AV159" s="3" t="str">
        <f t="shared" si="100"/>
        <v>-</v>
      </c>
      <c r="AW159" s="3" t="str">
        <f t="shared" si="101"/>
        <v>-</v>
      </c>
      <c r="AX159" s="1"/>
      <c r="AY159" s="3" t="str">
        <f t="shared" si="102"/>
        <v>-</v>
      </c>
      <c r="AZ159" s="3" t="str">
        <f t="shared" si="103"/>
        <v>-</v>
      </c>
      <c r="BA159" s="3" t="str">
        <f t="shared" si="104"/>
        <v>-</v>
      </c>
      <c r="BB159" s="3" t="str">
        <f t="shared" si="105"/>
        <v>-</v>
      </c>
      <c r="BC159" s="1"/>
      <c r="BD159" s="3" t="str">
        <f t="shared" si="106"/>
        <v>-</v>
      </c>
      <c r="BE159" s="3" t="str">
        <f t="shared" si="107"/>
        <v>-</v>
      </c>
      <c r="BF159" s="3" t="str">
        <f t="shared" si="108"/>
        <v>-</v>
      </c>
      <c r="BG159" s="3" t="str">
        <f t="shared" si="109"/>
        <v>-</v>
      </c>
      <c r="BH159" s="1"/>
      <c r="BI159" s="3" t="str">
        <f t="shared" si="110"/>
        <v>-</v>
      </c>
      <c r="BJ159" s="3" t="str">
        <f t="shared" si="111"/>
        <v>-</v>
      </c>
      <c r="BK159" s="3" t="str">
        <f t="shared" si="112"/>
        <v>-</v>
      </c>
      <c r="BL159" s="3" t="str">
        <f t="shared" si="113"/>
        <v>-</v>
      </c>
      <c r="BM159" s="1"/>
      <c r="BN159" s="3" t="str">
        <f t="shared" si="114"/>
        <v>-</v>
      </c>
      <c r="BO159" s="3" t="str">
        <f t="shared" si="115"/>
        <v>-</v>
      </c>
      <c r="BP159" s="3" t="str">
        <f t="shared" si="116"/>
        <v>-</v>
      </c>
      <c r="BQ159" s="3" t="str">
        <f t="shared" si="117"/>
        <v>-</v>
      </c>
      <c r="BR159" s="1"/>
      <c r="BS159" s="3" t="str">
        <f t="shared" si="118"/>
        <v>-</v>
      </c>
      <c r="BT159" s="3" t="str">
        <f t="shared" si="119"/>
        <v>-</v>
      </c>
      <c r="BU159" s="3" t="str">
        <f t="shared" si="120"/>
        <v>-</v>
      </c>
      <c r="BV159" s="3" t="str">
        <f t="shared" si="121"/>
        <v>-</v>
      </c>
      <c r="BW159" s="1"/>
      <c r="BX159" s="3" t="str">
        <f t="shared" si="122"/>
        <v>-</v>
      </c>
      <c r="BY159" s="3" t="str">
        <f t="shared" si="123"/>
        <v>-</v>
      </c>
      <c r="BZ159" s="3" t="str">
        <f t="shared" si="124"/>
        <v>-</v>
      </c>
      <c r="CA159" s="3" t="str">
        <f t="shared" si="125"/>
        <v>-</v>
      </c>
    </row>
    <row r="160" spans="31:79">
      <c r="AE160" s="3" t="str">
        <f t="shared" si="86"/>
        <v>-</v>
      </c>
      <c r="AF160" s="3" t="str">
        <f t="shared" si="87"/>
        <v>-</v>
      </c>
      <c r="AG160" s="3" t="str">
        <f t="shared" si="88"/>
        <v>-</v>
      </c>
      <c r="AH160" s="3" t="str">
        <f t="shared" si="89"/>
        <v>-</v>
      </c>
      <c r="AI160" s="3"/>
      <c r="AJ160" s="3" t="str">
        <f t="shared" si="90"/>
        <v>-</v>
      </c>
      <c r="AK160" s="3" t="str">
        <f t="shared" si="91"/>
        <v>-</v>
      </c>
      <c r="AL160" s="3" t="str">
        <f t="shared" si="92"/>
        <v>-</v>
      </c>
      <c r="AM160" s="3" t="str">
        <f t="shared" si="93"/>
        <v>-</v>
      </c>
      <c r="AN160" s="3"/>
      <c r="AO160" s="3" t="str">
        <f t="shared" si="94"/>
        <v>-</v>
      </c>
      <c r="AP160" s="3" t="str">
        <f t="shared" si="95"/>
        <v>-</v>
      </c>
      <c r="AQ160" s="3" t="str">
        <f t="shared" si="96"/>
        <v>-</v>
      </c>
      <c r="AR160" s="3" t="str">
        <f t="shared" si="97"/>
        <v>-</v>
      </c>
      <c r="AS160" s="1"/>
      <c r="AT160" s="3" t="str">
        <f t="shared" si="98"/>
        <v>-</v>
      </c>
      <c r="AU160" s="3" t="str">
        <f t="shared" si="99"/>
        <v>-</v>
      </c>
      <c r="AV160" s="3" t="str">
        <f t="shared" si="100"/>
        <v>-</v>
      </c>
      <c r="AW160" s="3" t="str">
        <f t="shared" si="101"/>
        <v>-</v>
      </c>
      <c r="AX160" s="1"/>
      <c r="AY160" s="3" t="str">
        <f t="shared" si="102"/>
        <v>-</v>
      </c>
      <c r="AZ160" s="3" t="str">
        <f t="shared" si="103"/>
        <v>-</v>
      </c>
      <c r="BA160" s="3" t="str">
        <f t="shared" si="104"/>
        <v>-</v>
      </c>
      <c r="BB160" s="3" t="str">
        <f t="shared" si="105"/>
        <v>-</v>
      </c>
      <c r="BC160" s="1"/>
      <c r="BD160" s="3" t="str">
        <f t="shared" si="106"/>
        <v>-</v>
      </c>
      <c r="BE160" s="3" t="str">
        <f t="shared" si="107"/>
        <v>-</v>
      </c>
      <c r="BF160" s="3" t="str">
        <f t="shared" si="108"/>
        <v>-</v>
      </c>
      <c r="BG160" s="3" t="str">
        <f t="shared" si="109"/>
        <v>-</v>
      </c>
      <c r="BH160" s="1"/>
      <c r="BI160" s="3" t="str">
        <f t="shared" si="110"/>
        <v>-</v>
      </c>
      <c r="BJ160" s="3" t="str">
        <f t="shared" si="111"/>
        <v>-</v>
      </c>
      <c r="BK160" s="3" t="str">
        <f t="shared" si="112"/>
        <v>-</v>
      </c>
      <c r="BL160" s="3" t="str">
        <f t="shared" si="113"/>
        <v>-</v>
      </c>
      <c r="BM160" s="1"/>
      <c r="BN160" s="3" t="str">
        <f t="shared" si="114"/>
        <v>-</v>
      </c>
      <c r="BO160" s="3" t="str">
        <f t="shared" si="115"/>
        <v>-</v>
      </c>
      <c r="BP160" s="3" t="str">
        <f t="shared" si="116"/>
        <v>-</v>
      </c>
      <c r="BQ160" s="3" t="str">
        <f t="shared" si="117"/>
        <v>-</v>
      </c>
      <c r="BR160" s="1"/>
      <c r="BS160" s="3" t="str">
        <f t="shared" si="118"/>
        <v>-</v>
      </c>
      <c r="BT160" s="3" t="str">
        <f t="shared" si="119"/>
        <v>-</v>
      </c>
      <c r="BU160" s="3" t="str">
        <f t="shared" si="120"/>
        <v>-</v>
      </c>
      <c r="BV160" s="3" t="str">
        <f t="shared" si="121"/>
        <v>-</v>
      </c>
      <c r="BW160" s="1"/>
      <c r="BX160" s="3" t="str">
        <f t="shared" si="122"/>
        <v>-</v>
      </c>
      <c r="BY160" s="3" t="str">
        <f t="shared" si="123"/>
        <v>-</v>
      </c>
      <c r="BZ160" s="3" t="str">
        <f t="shared" si="124"/>
        <v>-</v>
      </c>
      <c r="CA160" s="3" t="str">
        <f t="shared" si="125"/>
        <v>-</v>
      </c>
    </row>
    <row r="161" spans="31:79">
      <c r="AE161" s="3" t="str">
        <f t="shared" si="86"/>
        <v>-</v>
      </c>
      <c r="AF161" s="3" t="str">
        <f t="shared" si="87"/>
        <v>-</v>
      </c>
      <c r="AG161" s="3" t="str">
        <f t="shared" si="88"/>
        <v>-</v>
      </c>
      <c r="AH161" s="3" t="str">
        <f t="shared" si="89"/>
        <v>-</v>
      </c>
      <c r="AI161" s="3"/>
      <c r="AJ161" s="3" t="str">
        <f t="shared" si="90"/>
        <v>-</v>
      </c>
      <c r="AK161" s="3" t="str">
        <f t="shared" si="91"/>
        <v>-</v>
      </c>
      <c r="AL161" s="3" t="str">
        <f t="shared" si="92"/>
        <v>-</v>
      </c>
      <c r="AM161" s="3" t="str">
        <f t="shared" si="93"/>
        <v>-</v>
      </c>
      <c r="AN161" s="3"/>
      <c r="AO161" s="3" t="str">
        <f t="shared" si="94"/>
        <v>-</v>
      </c>
      <c r="AP161" s="3" t="str">
        <f t="shared" si="95"/>
        <v>-</v>
      </c>
      <c r="AQ161" s="3" t="str">
        <f t="shared" si="96"/>
        <v>-</v>
      </c>
      <c r="AR161" s="3" t="str">
        <f t="shared" si="97"/>
        <v>-</v>
      </c>
      <c r="AS161" s="1"/>
      <c r="AT161" s="3" t="str">
        <f t="shared" si="98"/>
        <v>-</v>
      </c>
      <c r="AU161" s="3" t="str">
        <f t="shared" si="99"/>
        <v>-</v>
      </c>
      <c r="AV161" s="3" t="str">
        <f t="shared" si="100"/>
        <v>-</v>
      </c>
      <c r="AW161" s="3" t="str">
        <f t="shared" si="101"/>
        <v>-</v>
      </c>
      <c r="AX161" s="1"/>
      <c r="AY161" s="3" t="str">
        <f t="shared" si="102"/>
        <v>-</v>
      </c>
      <c r="AZ161" s="3" t="str">
        <f t="shared" si="103"/>
        <v>-</v>
      </c>
      <c r="BA161" s="3" t="str">
        <f t="shared" si="104"/>
        <v>-</v>
      </c>
      <c r="BB161" s="3" t="str">
        <f t="shared" si="105"/>
        <v>-</v>
      </c>
      <c r="BC161" s="1"/>
      <c r="BD161" s="3" t="str">
        <f t="shared" si="106"/>
        <v>-</v>
      </c>
      <c r="BE161" s="3" t="str">
        <f t="shared" si="107"/>
        <v>-</v>
      </c>
      <c r="BF161" s="3" t="str">
        <f t="shared" si="108"/>
        <v>-</v>
      </c>
      <c r="BG161" s="3" t="str">
        <f t="shared" si="109"/>
        <v>-</v>
      </c>
      <c r="BH161" s="1"/>
      <c r="BI161" s="3" t="str">
        <f t="shared" si="110"/>
        <v>-</v>
      </c>
      <c r="BJ161" s="3" t="str">
        <f t="shared" si="111"/>
        <v>-</v>
      </c>
      <c r="BK161" s="3" t="str">
        <f t="shared" si="112"/>
        <v>-</v>
      </c>
      <c r="BL161" s="3" t="str">
        <f t="shared" si="113"/>
        <v>-</v>
      </c>
      <c r="BM161" s="1"/>
      <c r="BN161" s="3" t="str">
        <f t="shared" si="114"/>
        <v>-</v>
      </c>
      <c r="BO161" s="3" t="str">
        <f t="shared" si="115"/>
        <v>-</v>
      </c>
      <c r="BP161" s="3" t="str">
        <f t="shared" si="116"/>
        <v>-</v>
      </c>
      <c r="BQ161" s="3" t="str">
        <f t="shared" si="117"/>
        <v>-</v>
      </c>
      <c r="BR161" s="1"/>
      <c r="BS161" s="3" t="str">
        <f t="shared" si="118"/>
        <v>-</v>
      </c>
      <c r="BT161" s="3" t="str">
        <f t="shared" si="119"/>
        <v>-</v>
      </c>
      <c r="BU161" s="3" t="str">
        <f t="shared" si="120"/>
        <v>-</v>
      </c>
      <c r="BV161" s="3" t="str">
        <f t="shared" si="121"/>
        <v>-</v>
      </c>
      <c r="BW161" s="1"/>
      <c r="BX161" s="3" t="str">
        <f t="shared" si="122"/>
        <v>-</v>
      </c>
      <c r="BY161" s="3" t="str">
        <f t="shared" si="123"/>
        <v>-</v>
      </c>
      <c r="BZ161" s="3" t="str">
        <f t="shared" si="124"/>
        <v>-</v>
      </c>
      <c r="CA161" s="3" t="str">
        <f t="shared" si="125"/>
        <v>-</v>
      </c>
    </row>
    <row r="162" spans="31:79">
      <c r="AE162" s="3" t="str">
        <f t="shared" si="86"/>
        <v>-</v>
      </c>
      <c r="AF162" s="3" t="str">
        <f t="shared" si="87"/>
        <v>-</v>
      </c>
      <c r="AG162" s="3" t="str">
        <f t="shared" si="88"/>
        <v>-</v>
      </c>
      <c r="AH162" s="3" t="str">
        <f t="shared" si="89"/>
        <v>-</v>
      </c>
      <c r="AI162" s="3"/>
      <c r="AJ162" s="3" t="str">
        <f t="shared" si="90"/>
        <v>-</v>
      </c>
      <c r="AK162" s="3" t="str">
        <f t="shared" si="91"/>
        <v>-</v>
      </c>
      <c r="AL162" s="3" t="str">
        <f t="shared" si="92"/>
        <v>-</v>
      </c>
      <c r="AM162" s="3" t="str">
        <f t="shared" si="93"/>
        <v>-</v>
      </c>
      <c r="AN162" s="3"/>
      <c r="AO162" s="3" t="str">
        <f t="shared" si="94"/>
        <v>-</v>
      </c>
      <c r="AP162" s="3" t="str">
        <f t="shared" si="95"/>
        <v>-</v>
      </c>
      <c r="AQ162" s="3" t="str">
        <f t="shared" si="96"/>
        <v>-</v>
      </c>
      <c r="AR162" s="3" t="str">
        <f t="shared" si="97"/>
        <v>-</v>
      </c>
      <c r="AS162" s="1"/>
      <c r="AT162" s="3" t="str">
        <f t="shared" si="98"/>
        <v>-</v>
      </c>
      <c r="AU162" s="3" t="str">
        <f t="shared" si="99"/>
        <v>-</v>
      </c>
      <c r="AV162" s="3" t="str">
        <f t="shared" si="100"/>
        <v>-</v>
      </c>
      <c r="AW162" s="3" t="str">
        <f t="shared" si="101"/>
        <v>-</v>
      </c>
      <c r="AX162" s="1"/>
      <c r="AY162" s="3" t="str">
        <f t="shared" si="102"/>
        <v>-</v>
      </c>
      <c r="AZ162" s="3" t="str">
        <f t="shared" si="103"/>
        <v>-</v>
      </c>
      <c r="BA162" s="3" t="str">
        <f t="shared" si="104"/>
        <v>-</v>
      </c>
      <c r="BB162" s="3" t="str">
        <f t="shared" si="105"/>
        <v>-</v>
      </c>
      <c r="BC162" s="1"/>
      <c r="BD162" s="3" t="str">
        <f t="shared" si="106"/>
        <v>-</v>
      </c>
      <c r="BE162" s="3" t="str">
        <f t="shared" si="107"/>
        <v>-</v>
      </c>
      <c r="BF162" s="3" t="str">
        <f t="shared" si="108"/>
        <v>-</v>
      </c>
      <c r="BG162" s="3" t="str">
        <f t="shared" si="109"/>
        <v>-</v>
      </c>
      <c r="BH162" s="1"/>
      <c r="BI162" s="3" t="str">
        <f t="shared" si="110"/>
        <v>-</v>
      </c>
      <c r="BJ162" s="3" t="str">
        <f t="shared" si="111"/>
        <v>-</v>
      </c>
      <c r="BK162" s="3" t="str">
        <f t="shared" si="112"/>
        <v>-</v>
      </c>
      <c r="BL162" s="3" t="str">
        <f t="shared" si="113"/>
        <v>-</v>
      </c>
      <c r="BM162" s="1"/>
      <c r="BN162" s="3" t="str">
        <f t="shared" si="114"/>
        <v>-</v>
      </c>
      <c r="BO162" s="3" t="str">
        <f t="shared" si="115"/>
        <v>-</v>
      </c>
      <c r="BP162" s="3" t="str">
        <f t="shared" si="116"/>
        <v>-</v>
      </c>
      <c r="BQ162" s="3" t="str">
        <f t="shared" si="117"/>
        <v>-</v>
      </c>
      <c r="BR162" s="1"/>
      <c r="BS162" s="3" t="str">
        <f t="shared" si="118"/>
        <v>-</v>
      </c>
      <c r="BT162" s="3" t="str">
        <f t="shared" si="119"/>
        <v>-</v>
      </c>
      <c r="BU162" s="3" t="str">
        <f t="shared" si="120"/>
        <v>-</v>
      </c>
      <c r="BV162" s="3" t="str">
        <f t="shared" si="121"/>
        <v>-</v>
      </c>
      <c r="BW162" s="1"/>
      <c r="BX162" s="3" t="str">
        <f t="shared" si="122"/>
        <v>-</v>
      </c>
      <c r="BY162" s="3" t="str">
        <f t="shared" si="123"/>
        <v>-</v>
      </c>
      <c r="BZ162" s="3" t="str">
        <f t="shared" si="124"/>
        <v>-</v>
      </c>
      <c r="CA162" s="3" t="str">
        <f t="shared" si="125"/>
        <v>-</v>
      </c>
    </row>
    <row r="163" spans="31:79">
      <c r="AE163" s="3" t="str">
        <f t="shared" si="86"/>
        <v>-</v>
      </c>
      <c r="AF163" s="3" t="str">
        <f t="shared" si="87"/>
        <v>-</v>
      </c>
      <c r="AG163" s="3" t="str">
        <f t="shared" si="88"/>
        <v>-</v>
      </c>
      <c r="AH163" s="3" t="str">
        <f t="shared" si="89"/>
        <v>-</v>
      </c>
      <c r="AI163" s="3"/>
      <c r="AJ163" s="3" t="str">
        <f t="shared" si="90"/>
        <v>-</v>
      </c>
      <c r="AK163" s="3" t="str">
        <f t="shared" si="91"/>
        <v>-</v>
      </c>
      <c r="AL163" s="3" t="str">
        <f t="shared" si="92"/>
        <v>-</v>
      </c>
      <c r="AM163" s="3" t="str">
        <f t="shared" si="93"/>
        <v>-</v>
      </c>
      <c r="AN163" s="3"/>
      <c r="AO163" s="3" t="str">
        <f t="shared" si="94"/>
        <v>-</v>
      </c>
      <c r="AP163" s="3" t="str">
        <f t="shared" si="95"/>
        <v>-</v>
      </c>
      <c r="AQ163" s="3" t="str">
        <f t="shared" si="96"/>
        <v>-</v>
      </c>
      <c r="AR163" s="3" t="str">
        <f t="shared" si="97"/>
        <v>-</v>
      </c>
      <c r="AS163" s="1"/>
      <c r="AT163" s="3" t="str">
        <f t="shared" si="98"/>
        <v>-</v>
      </c>
      <c r="AU163" s="3" t="str">
        <f t="shared" si="99"/>
        <v>-</v>
      </c>
      <c r="AV163" s="3" t="str">
        <f t="shared" si="100"/>
        <v>-</v>
      </c>
      <c r="AW163" s="3" t="str">
        <f t="shared" si="101"/>
        <v>-</v>
      </c>
      <c r="AX163" s="1"/>
      <c r="AY163" s="3" t="str">
        <f t="shared" si="102"/>
        <v>-</v>
      </c>
      <c r="AZ163" s="3" t="str">
        <f t="shared" si="103"/>
        <v>-</v>
      </c>
      <c r="BA163" s="3" t="str">
        <f t="shared" si="104"/>
        <v>-</v>
      </c>
      <c r="BB163" s="3" t="str">
        <f t="shared" si="105"/>
        <v>-</v>
      </c>
      <c r="BC163" s="1"/>
      <c r="BD163" s="3" t="str">
        <f t="shared" si="106"/>
        <v>-</v>
      </c>
      <c r="BE163" s="3" t="str">
        <f t="shared" si="107"/>
        <v>-</v>
      </c>
      <c r="BF163" s="3" t="str">
        <f t="shared" si="108"/>
        <v>-</v>
      </c>
      <c r="BG163" s="3" t="str">
        <f t="shared" si="109"/>
        <v>-</v>
      </c>
      <c r="BH163" s="1"/>
      <c r="BI163" s="3" t="str">
        <f t="shared" si="110"/>
        <v>-</v>
      </c>
      <c r="BJ163" s="3" t="str">
        <f t="shared" si="111"/>
        <v>-</v>
      </c>
      <c r="BK163" s="3" t="str">
        <f t="shared" si="112"/>
        <v>-</v>
      </c>
      <c r="BL163" s="3" t="str">
        <f t="shared" si="113"/>
        <v>-</v>
      </c>
      <c r="BM163" s="1"/>
      <c r="BN163" s="3" t="str">
        <f t="shared" si="114"/>
        <v>-</v>
      </c>
      <c r="BO163" s="3" t="str">
        <f t="shared" si="115"/>
        <v>-</v>
      </c>
      <c r="BP163" s="3" t="str">
        <f t="shared" si="116"/>
        <v>-</v>
      </c>
      <c r="BQ163" s="3" t="str">
        <f t="shared" si="117"/>
        <v>-</v>
      </c>
      <c r="BR163" s="1"/>
      <c r="BS163" s="3" t="str">
        <f t="shared" si="118"/>
        <v>-</v>
      </c>
      <c r="BT163" s="3" t="str">
        <f t="shared" si="119"/>
        <v>-</v>
      </c>
      <c r="BU163" s="3" t="str">
        <f t="shared" si="120"/>
        <v>-</v>
      </c>
      <c r="BV163" s="3" t="str">
        <f t="shared" si="121"/>
        <v>-</v>
      </c>
      <c r="BW163" s="1"/>
      <c r="BX163" s="3" t="str">
        <f t="shared" si="122"/>
        <v>-</v>
      </c>
      <c r="BY163" s="3" t="str">
        <f t="shared" si="123"/>
        <v>-</v>
      </c>
      <c r="BZ163" s="3" t="str">
        <f t="shared" si="124"/>
        <v>-</v>
      </c>
      <c r="CA163" s="3" t="str">
        <f t="shared" si="125"/>
        <v>-</v>
      </c>
    </row>
    <row r="164" spans="31:79">
      <c r="AE164" s="3" t="str">
        <f t="shared" si="86"/>
        <v>-</v>
      </c>
      <c r="AF164" s="3" t="str">
        <f t="shared" si="87"/>
        <v>-</v>
      </c>
      <c r="AG164" s="3" t="str">
        <f t="shared" si="88"/>
        <v>-</v>
      </c>
      <c r="AH164" s="3" t="str">
        <f t="shared" si="89"/>
        <v>-</v>
      </c>
      <c r="AI164" s="3"/>
      <c r="AJ164" s="3" t="str">
        <f t="shared" si="90"/>
        <v>-</v>
      </c>
      <c r="AK164" s="3" t="str">
        <f t="shared" si="91"/>
        <v>-</v>
      </c>
      <c r="AL164" s="3" t="str">
        <f t="shared" si="92"/>
        <v>-</v>
      </c>
      <c r="AM164" s="3" t="str">
        <f t="shared" si="93"/>
        <v>-</v>
      </c>
      <c r="AN164" s="3"/>
      <c r="AO164" s="3" t="str">
        <f t="shared" si="94"/>
        <v>-</v>
      </c>
      <c r="AP164" s="3" t="str">
        <f t="shared" si="95"/>
        <v>-</v>
      </c>
      <c r="AQ164" s="3" t="str">
        <f t="shared" si="96"/>
        <v>-</v>
      </c>
      <c r="AR164" s="3" t="str">
        <f t="shared" si="97"/>
        <v>-</v>
      </c>
      <c r="AS164" s="1"/>
      <c r="AT164" s="3" t="str">
        <f t="shared" si="98"/>
        <v>-</v>
      </c>
      <c r="AU164" s="3" t="str">
        <f t="shared" si="99"/>
        <v>-</v>
      </c>
      <c r="AV164" s="3" t="str">
        <f t="shared" si="100"/>
        <v>-</v>
      </c>
      <c r="AW164" s="3" t="str">
        <f t="shared" si="101"/>
        <v>-</v>
      </c>
      <c r="AX164" s="1"/>
      <c r="AY164" s="3" t="str">
        <f t="shared" si="102"/>
        <v>-</v>
      </c>
      <c r="AZ164" s="3" t="str">
        <f t="shared" si="103"/>
        <v>-</v>
      </c>
      <c r="BA164" s="3" t="str">
        <f t="shared" si="104"/>
        <v>-</v>
      </c>
      <c r="BB164" s="3" t="str">
        <f t="shared" si="105"/>
        <v>-</v>
      </c>
      <c r="BC164" s="1"/>
      <c r="BD164" s="3" t="str">
        <f t="shared" si="106"/>
        <v>-</v>
      </c>
      <c r="BE164" s="3" t="str">
        <f t="shared" si="107"/>
        <v>-</v>
      </c>
      <c r="BF164" s="3" t="str">
        <f t="shared" si="108"/>
        <v>-</v>
      </c>
      <c r="BG164" s="3" t="str">
        <f t="shared" si="109"/>
        <v>-</v>
      </c>
      <c r="BH164" s="1"/>
      <c r="BI164" s="3" t="str">
        <f t="shared" si="110"/>
        <v>-</v>
      </c>
      <c r="BJ164" s="3" t="str">
        <f t="shared" si="111"/>
        <v>-</v>
      </c>
      <c r="BK164" s="3" t="str">
        <f t="shared" si="112"/>
        <v>-</v>
      </c>
      <c r="BL164" s="3" t="str">
        <f t="shared" si="113"/>
        <v>-</v>
      </c>
      <c r="BM164" s="1"/>
      <c r="BN164" s="3" t="str">
        <f t="shared" si="114"/>
        <v>-</v>
      </c>
      <c r="BO164" s="3" t="str">
        <f t="shared" si="115"/>
        <v>-</v>
      </c>
      <c r="BP164" s="3" t="str">
        <f t="shared" si="116"/>
        <v>-</v>
      </c>
      <c r="BQ164" s="3" t="str">
        <f t="shared" si="117"/>
        <v>-</v>
      </c>
      <c r="BR164" s="1"/>
      <c r="BS164" s="3" t="str">
        <f t="shared" si="118"/>
        <v>-</v>
      </c>
      <c r="BT164" s="3" t="str">
        <f t="shared" si="119"/>
        <v>-</v>
      </c>
      <c r="BU164" s="3" t="str">
        <f t="shared" si="120"/>
        <v>-</v>
      </c>
      <c r="BV164" s="3" t="str">
        <f t="shared" si="121"/>
        <v>-</v>
      </c>
      <c r="BW164" s="1"/>
      <c r="BX164" s="3" t="str">
        <f t="shared" si="122"/>
        <v>-</v>
      </c>
      <c r="BY164" s="3" t="str">
        <f t="shared" si="123"/>
        <v>-</v>
      </c>
      <c r="BZ164" s="3" t="str">
        <f t="shared" si="124"/>
        <v>-</v>
      </c>
      <c r="CA164" s="3" t="str">
        <f t="shared" si="125"/>
        <v>-</v>
      </c>
    </row>
    <row r="165" spans="31:79">
      <c r="AE165" s="3" t="str">
        <f t="shared" si="86"/>
        <v>-</v>
      </c>
      <c r="AF165" s="3" t="str">
        <f t="shared" si="87"/>
        <v>-</v>
      </c>
      <c r="AG165" s="3" t="str">
        <f t="shared" si="88"/>
        <v>-</v>
      </c>
      <c r="AH165" s="3" t="str">
        <f t="shared" si="89"/>
        <v>-</v>
      </c>
      <c r="AI165" s="3"/>
      <c r="AJ165" s="3" t="str">
        <f t="shared" si="90"/>
        <v>-</v>
      </c>
      <c r="AK165" s="3" t="str">
        <f t="shared" si="91"/>
        <v>-</v>
      </c>
      <c r="AL165" s="3" t="str">
        <f t="shared" si="92"/>
        <v>-</v>
      </c>
      <c r="AM165" s="3" t="str">
        <f t="shared" si="93"/>
        <v>-</v>
      </c>
      <c r="AN165" s="3"/>
      <c r="AO165" s="3" t="str">
        <f t="shared" si="94"/>
        <v>-</v>
      </c>
      <c r="AP165" s="3" t="str">
        <f t="shared" si="95"/>
        <v>-</v>
      </c>
      <c r="AQ165" s="3" t="str">
        <f t="shared" si="96"/>
        <v>-</v>
      </c>
      <c r="AR165" s="3" t="str">
        <f t="shared" si="97"/>
        <v>-</v>
      </c>
      <c r="AS165" s="1"/>
      <c r="AT165" s="3" t="str">
        <f t="shared" si="98"/>
        <v>-</v>
      </c>
      <c r="AU165" s="3" t="str">
        <f t="shared" si="99"/>
        <v>-</v>
      </c>
      <c r="AV165" s="3" t="str">
        <f t="shared" si="100"/>
        <v>-</v>
      </c>
      <c r="AW165" s="3" t="str">
        <f t="shared" si="101"/>
        <v>-</v>
      </c>
      <c r="AX165" s="1"/>
      <c r="AY165" s="3" t="str">
        <f t="shared" si="102"/>
        <v>-</v>
      </c>
      <c r="AZ165" s="3" t="str">
        <f t="shared" si="103"/>
        <v>-</v>
      </c>
      <c r="BA165" s="3" t="str">
        <f t="shared" si="104"/>
        <v>-</v>
      </c>
      <c r="BB165" s="3" t="str">
        <f t="shared" si="105"/>
        <v>-</v>
      </c>
      <c r="BC165" s="1"/>
      <c r="BD165" s="3" t="str">
        <f t="shared" si="106"/>
        <v>-</v>
      </c>
      <c r="BE165" s="3" t="str">
        <f t="shared" si="107"/>
        <v>-</v>
      </c>
      <c r="BF165" s="3" t="str">
        <f t="shared" si="108"/>
        <v>-</v>
      </c>
      <c r="BG165" s="3" t="str">
        <f t="shared" si="109"/>
        <v>-</v>
      </c>
      <c r="BH165" s="1"/>
      <c r="BI165" s="3" t="str">
        <f t="shared" si="110"/>
        <v>-</v>
      </c>
      <c r="BJ165" s="3" t="str">
        <f t="shared" si="111"/>
        <v>-</v>
      </c>
      <c r="BK165" s="3" t="str">
        <f t="shared" si="112"/>
        <v>-</v>
      </c>
      <c r="BL165" s="3" t="str">
        <f t="shared" si="113"/>
        <v>-</v>
      </c>
      <c r="BM165" s="1"/>
      <c r="BN165" s="3" t="str">
        <f t="shared" si="114"/>
        <v>-</v>
      </c>
      <c r="BO165" s="3" t="str">
        <f t="shared" si="115"/>
        <v>-</v>
      </c>
      <c r="BP165" s="3" t="str">
        <f t="shared" si="116"/>
        <v>-</v>
      </c>
      <c r="BQ165" s="3" t="str">
        <f t="shared" si="117"/>
        <v>-</v>
      </c>
      <c r="BR165" s="1"/>
      <c r="BS165" s="3" t="str">
        <f t="shared" si="118"/>
        <v>-</v>
      </c>
      <c r="BT165" s="3" t="str">
        <f t="shared" si="119"/>
        <v>-</v>
      </c>
      <c r="BU165" s="3" t="str">
        <f t="shared" si="120"/>
        <v>-</v>
      </c>
      <c r="BV165" s="3" t="str">
        <f t="shared" si="121"/>
        <v>-</v>
      </c>
      <c r="BW165" s="1"/>
      <c r="BX165" s="3" t="str">
        <f t="shared" si="122"/>
        <v>-</v>
      </c>
      <c r="BY165" s="3" t="str">
        <f t="shared" si="123"/>
        <v>-</v>
      </c>
      <c r="BZ165" s="3" t="str">
        <f t="shared" si="124"/>
        <v>-</v>
      </c>
      <c r="CA165" s="3" t="str">
        <f t="shared" si="125"/>
        <v>-</v>
      </c>
    </row>
    <row r="166" spans="31:79">
      <c r="AE166" s="3" t="str">
        <f t="shared" si="86"/>
        <v>-</v>
      </c>
      <c r="AF166" s="3" t="str">
        <f t="shared" si="87"/>
        <v>-</v>
      </c>
      <c r="AG166" s="3" t="str">
        <f t="shared" si="88"/>
        <v>-</v>
      </c>
      <c r="AH166" s="3" t="str">
        <f t="shared" si="89"/>
        <v>-</v>
      </c>
      <c r="AI166" s="3"/>
      <c r="AJ166" s="3" t="str">
        <f t="shared" si="90"/>
        <v>-</v>
      </c>
      <c r="AK166" s="3" t="str">
        <f t="shared" si="91"/>
        <v>-</v>
      </c>
      <c r="AL166" s="3" t="str">
        <f t="shared" si="92"/>
        <v>-</v>
      </c>
      <c r="AM166" s="3" t="str">
        <f t="shared" si="93"/>
        <v>-</v>
      </c>
      <c r="AN166" s="3"/>
      <c r="AO166" s="3" t="str">
        <f t="shared" si="94"/>
        <v>-</v>
      </c>
      <c r="AP166" s="3" t="str">
        <f t="shared" si="95"/>
        <v>-</v>
      </c>
      <c r="AQ166" s="3" t="str">
        <f t="shared" si="96"/>
        <v>-</v>
      </c>
      <c r="AR166" s="3" t="str">
        <f t="shared" si="97"/>
        <v>-</v>
      </c>
      <c r="AS166" s="1"/>
      <c r="AT166" s="3" t="str">
        <f t="shared" si="98"/>
        <v>-</v>
      </c>
      <c r="AU166" s="3" t="str">
        <f t="shared" si="99"/>
        <v>-</v>
      </c>
      <c r="AV166" s="3" t="str">
        <f t="shared" si="100"/>
        <v>-</v>
      </c>
      <c r="AW166" s="3" t="str">
        <f t="shared" si="101"/>
        <v>-</v>
      </c>
      <c r="AX166" s="1"/>
      <c r="AY166" s="3" t="str">
        <f t="shared" si="102"/>
        <v>-</v>
      </c>
      <c r="AZ166" s="3" t="str">
        <f t="shared" si="103"/>
        <v>-</v>
      </c>
      <c r="BA166" s="3" t="str">
        <f t="shared" si="104"/>
        <v>-</v>
      </c>
      <c r="BB166" s="3" t="str">
        <f t="shared" si="105"/>
        <v>-</v>
      </c>
      <c r="BC166" s="1"/>
      <c r="BD166" s="3" t="str">
        <f t="shared" si="106"/>
        <v>-</v>
      </c>
      <c r="BE166" s="3" t="str">
        <f t="shared" si="107"/>
        <v>-</v>
      </c>
      <c r="BF166" s="3" t="str">
        <f t="shared" si="108"/>
        <v>-</v>
      </c>
      <c r="BG166" s="3" t="str">
        <f t="shared" si="109"/>
        <v>-</v>
      </c>
      <c r="BH166" s="1"/>
      <c r="BI166" s="3" t="str">
        <f t="shared" si="110"/>
        <v>-</v>
      </c>
      <c r="BJ166" s="3" t="str">
        <f t="shared" si="111"/>
        <v>-</v>
      </c>
      <c r="BK166" s="3" t="str">
        <f t="shared" si="112"/>
        <v>-</v>
      </c>
      <c r="BL166" s="3" t="str">
        <f t="shared" si="113"/>
        <v>-</v>
      </c>
      <c r="BM166" s="1"/>
      <c r="BN166" s="3" t="str">
        <f t="shared" si="114"/>
        <v>-</v>
      </c>
      <c r="BO166" s="3" t="str">
        <f t="shared" si="115"/>
        <v>-</v>
      </c>
      <c r="BP166" s="3" t="str">
        <f t="shared" si="116"/>
        <v>-</v>
      </c>
      <c r="BQ166" s="3" t="str">
        <f t="shared" si="117"/>
        <v>-</v>
      </c>
      <c r="BR166" s="1"/>
      <c r="BS166" s="3" t="str">
        <f t="shared" si="118"/>
        <v>-</v>
      </c>
      <c r="BT166" s="3" t="str">
        <f t="shared" si="119"/>
        <v>-</v>
      </c>
      <c r="BU166" s="3" t="str">
        <f t="shared" si="120"/>
        <v>-</v>
      </c>
      <c r="BV166" s="3" t="str">
        <f t="shared" si="121"/>
        <v>-</v>
      </c>
      <c r="BW166" s="1"/>
      <c r="BX166" s="3" t="str">
        <f t="shared" si="122"/>
        <v>-</v>
      </c>
      <c r="BY166" s="3" t="str">
        <f t="shared" si="123"/>
        <v>-</v>
      </c>
      <c r="BZ166" s="3" t="str">
        <f t="shared" si="124"/>
        <v>-</v>
      </c>
      <c r="CA166" s="3" t="str">
        <f t="shared" si="125"/>
        <v>-</v>
      </c>
    </row>
    <row r="167" spans="31:79">
      <c r="AE167" s="3" t="str">
        <f t="shared" si="86"/>
        <v>-</v>
      </c>
      <c r="AF167" s="3" t="str">
        <f t="shared" si="87"/>
        <v>-</v>
      </c>
      <c r="AG167" s="3" t="str">
        <f t="shared" si="88"/>
        <v>-</v>
      </c>
      <c r="AH167" s="3" t="str">
        <f t="shared" si="89"/>
        <v>-</v>
      </c>
      <c r="AI167" s="3"/>
      <c r="AJ167" s="3" t="str">
        <f t="shared" si="90"/>
        <v>-</v>
      </c>
      <c r="AK167" s="3" t="str">
        <f t="shared" si="91"/>
        <v>-</v>
      </c>
      <c r="AL167" s="3" t="str">
        <f t="shared" si="92"/>
        <v>-</v>
      </c>
      <c r="AM167" s="3" t="str">
        <f t="shared" si="93"/>
        <v>-</v>
      </c>
      <c r="AN167" s="3"/>
      <c r="AO167" s="3" t="str">
        <f t="shared" si="94"/>
        <v>-</v>
      </c>
      <c r="AP167" s="3" t="str">
        <f t="shared" si="95"/>
        <v>-</v>
      </c>
      <c r="AQ167" s="3" t="str">
        <f t="shared" si="96"/>
        <v>-</v>
      </c>
      <c r="AR167" s="3" t="str">
        <f t="shared" si="97"/>
        <v>-</v>
      </c>
      <c r="AS167" s="1"/>
      <c r="AT167" s="3" t="str">
        <f t="shared" si="98"/>
        <v>-</v>
      </c>
      <c r="AU167" s="3" t="str">
        <f t="shared" si="99"/>
        <v>-</v>
      </c>
      <c r="AV167" s="3" t="str">
        <f t="shared" si="100"/>
        <v>-</v>
      </c>
      <c r="AW167" s="3" t="str">
        <f t="shared" si="101"/>
        <v>-</v>
      </c>
      <c r="AX167" s="1"/>
      <c r="AY167" s="3" t="str">
        <f t="shared" si="102"/>
        <v>-</v>
      </c>
      <c r="AZ167" s="3" t="str">
        <f t="shared" si="103"/>
        <v>-</v>
      </c>
      <c r="BA167" s="3" t="str">
        <f t="shared" si="104"/>
        <v>-</v>
      </c>
      <c r="BB167" s="3" t="str">
        <f t="shared" si="105"/>
        <v>-</v>
      </c>
      <c r="BC167" s="1"/>
      <c r="BD167" s="3" t="str">
        <f t="shared" si="106"/>
        <v>-</v>
      </c>
      <c r="BE167" s="3" t="str">
        <f t="shared" si="107"/>
        <v>-</v>
      </c>
      <c r="BF167" s="3" t="str">
        <f t="shared" si="108"/>
        <v>-</v>
      </c>
      <c r="BG167" s="3" t="str">
        <f t="shared" si="109"/>
        <v>-</v>
      </c>
      <c r="BH167" s="1"/>
      <c r="BI167" s="3" t="str">
        <f t="shared" si="110"/>
        <v>-</v>
      </c>
      <c r="BJ167" s="3" t="str">
        <f t="shared" si="111"/>
        <v>-</v>
      </c>
      <c r="BK167" s="3" t="str">
        <f t="shared" si="112"/>
        <v>-</v>
      </c>
      <c r="BL167" s="3" t="str">
        <f t="shared" si="113"/>
        <v>-</v>
      </c>
      <c r="BM167" s="1"/>
      <c r="BN167" s="3" t="str">
        <f t="shared" si="114"/>
        <v>-</v>
      </c>
      <c r="BO167" s="3" t="str">
        <f t="shared" si="115"/>
        <v>-</v>
      </c>
      <c r="BP167" s="3" t="str">
        <f t="shared" si="116"/>
        <v>-</v>
      </c>
      <c r="BQ167" s="3" t="str">
        <f t="shared" si="117"/>
        <v>-</v>
      </c>
      <c r="BR167" s="1"/>
      <c r="BS167" s="3" t="str">
        <f t="shared" si="118"/>
        <v>-</v>
      </c>
      <c r="BT167" s="3" t="str">
        <f t="shared" si="119"/>
        <v>-</v>
      </c>
      <c r="BU167" s="3" t="str">
        <f t="shared" si="120"/>
        <v>-</v>
      </c>
      <c r="BV167" s="3" t="str">
        <f t="shared" si="121"/>
        <v>-</v>
      </c>
      <c r="BW167" s="1"/>
      <c r="BX167" s="3" t="str">
        <f t="shared" si="122"/>
        <v>-</v>
      </c>
      <c r="BY167" s="3" t="str">
        <f t="shared" si="123"/>
        <v>-</v>
      </c>
      <c r="BZ167" s="3" t="str">
        <f t="shared" si="124"/>
        <v>-</v>
      </c>
      <c r="CA167" s="3" t="str">
        <f t="shared" si="125"/>
        <v>-</v>
      </c>
    </row>
    <row r="168" spans="31:79">
      <c r="AE168" s="3" t="str">
        <f t="shared" si="86"/>
        <v>-</v>
      </c>
      <c r="AF168" s="3" t="str">
        <f t="shared" si="87"/>
        <v>-</v>
      </c>
      <c r="AG168" s="3" t="str">
        <f t="shared" si="88"/>
        <v>-</v>
      </c>
      <c r="AH168" s="3" t="str">
        <f t="shared" si="89"/>
        <v>-</v>
      </c>
      <c r="AI168" s="3"/>
      <c r="AJ168" s="3" t="str">
        <f t="shared" si="90"/>
        <v>-</v>
      </c>
      <c r="AK168" s="3" t="str">
        <f t="shared" si="91"/>
        <v>-</v>
      </c>
      <c r="AL168" s="3" t="str">
        <f t="shared" si="92"/>
        <v>-</v>
      </c>
      <c r="AM168" s="3" t="str">
        <f t="shared" si="93"/>
        <v>-</v>
      </c>
      <c r="AN168" s="3"/>
      <c r="AO168" s="3" t="str">
        <f t="shared" si="94"/>
        <v>-</v>
      </c>
      <c r="AP168" s="3" t="str">
        <f t="shared" si="95"/>
        <v>-</v>
      </c>
      <c r="AQ168" s="3" t="str">
        <f t="shared" si="96"/>
        <v>-</v>
      </c>
      <c r="AR168" s="3" t="str">
        <f t="shared" si="97"/>
        <v>-</v>
      </c>
      <c r="AS168" s="1"/>
      <c r="AT168" s="3" t="str">
        <f t="shared" si="98"/>
        <v>-</v>
      </c>
      <c r="AU168" s="3" t="str">
        <f t="shared" si="99"/>
        <v>-</v>
      </c>
      <c r="AV168" s="3" t="str">
        <f t="shared" si="100"/>
        <v>-</v>
      </c>
      <c r="AW168" s="3" t="str">
        <f t="shared" si="101"/>
        <v>-</v>
      </c>
      <c r="AX168" s="1"/>
      <c r="AY168" s="3" t="str">
        <f t="shared" si="102"/>
        <v>-</v>
      </c>
      <c r="AZ168" s="3" t="str">
        <f t="shared" si="103"/>
        <v>-</v>
      </c>
      <c r="BA168" s="3" t="str">
        <f t="shared" si="104"/>
        <v>-</v>
      </c>
      <c r="BB168" s="3" t="str">
        <f t="shared" si="105"/>
        <v>-</v>
      </c>
      <c r="BC168" s="1"/>
      <c r="BD168" s="3" t="str">
        <f t="shared" si="106"/>
        <v>-</v>
      </c>
      <c r="BE168" s="3" t="str">
        <f t="shared" si="107"/>
        <v>-</v>
      </c>
      <c r="BF168" s="3" t="str">
        <f t="shared" si="108"/>
        <v>-</v>
      </c>
      <c r="BG168" s="3" t="str">
        <f t="shared" si="109"/>
        <v>-</v>
      </c>
      <c r="BH168" s="1"/>
      <c r="BI168" s="3" t="str">
        <f t="shared" si="110"/>
        <v>-</v>
      </c>
      <c r="BJ168" s="3" t="str">
        <f t="shared" si="111"/>
        <v>-</v>
      </c>
      <c r="BK168" s="3" t="str">
        <f t="shared" si="112"/>
        <v>-</v>
      </c>
      <c r="BL168" s="3" t="str">
        <f t="shared" si="113"/>
        <v>-</v>
      </c>
      <c r="BM168" s="1"/>
      <c r="BN168" s="3" t="str">
        <f t="shared" si="114"/>
        <v>-</v>
      </c>
      <c r="BO168" s="3" t="str">
        <f t="shared" si="115"/>
        <v>-</v>
      </c>
      <c r="BP168" s="3" t="str">
        <f t="shared" si="116"/>
        <v>-</v>
      </c>
      <c r="BQ168" s="3" t="str">
        <f t="shared" si="117"/>
        <v>-</v>
      </c>
      <c r="BR168" s="1"/>
      <c r="BS168" s="3" t="str">
        <f t="shared" si="118"/>
        <v>-</v>
      </c>
      <c r="BT168" s="3" t="str">
        <f t="shared" si="119"/>
        <v>-</v>
      </c>
      <c r="BU168" s="3" t="str">
        <f t="shared" si="120"/>
        <v>-</v>
      </c>
      <c r="BV168" s="3" t="str">
        <f t="shared" si="121"/>
        <v>-</v>
      </c>
      <c r="BW168" s="1"/>
      <c r="BX168" s="3" t="str">
        <f t="shared" si="122"/>
        <v>-</v>
      </c>
      <c r="BY168" s="3" t="str">
        <f t="shared" si="123"/>
        <v>-</v>
      </c>
      <c r="BZ168" s="3" t="str">
        <f t="shared" si="124"/>
        <v>-</v>
      </c>
      <c r="CA168" s="3" t="str">
        <f t="shared" si="125"/>
        <v>-</v>
      </c>
    </row>
    <row r="169" spans="31:79">
      <c r="AE169" s="3" t="str">
        <f t="shared" si="86"/>
        <v>-</v>
      </c>
      <c r="AF169" s="3" t="str">
        <f t="shared" si="87"/>
        <v>-</v>
      </c>
      <c r="AG169" s="3" t="str">
        <f t="shared" si="88"/>
        <v>-</v>
      </c>
      <c r="AH169" s="3" t="str">
        <f t="shared" si="89"/>
        <v>-</v>
      </c>
      <c r="AI169" s="3"/>
      <c r="AJ169" s="3" t="str">
        <f t="shared" si="90"/>
        <v>-</v>
      </c>
      <c r="AK169" s="3" t="str">
        <f t="shared" si="91"/>
        <v>-</v>
      </c>
      <c r="AL169" s="3" t="str">
        <f t="shared" si="92"/>
        <v>-</v>
      </c>
      <c r="AM169" s="3" t="str">
        <f t="shared" si="93"/>
        <v>-</v>
      </c>
      <c r="AN169" s="3"/>
      <c r="AO169" s="3" t="str">
        <f t="shared" si="94"/>
        <v>-</v>
      </c>
      <c r="AP169" s="3" t="str">
        <f t="shared" si="95"/>
        <v>-</v>
      </c>
      <c r="AQ169" s="3" t="str">
        <f t="shared" si="96"/>
        <v>-</v>
      </c>
      <c r="AR169" s="3" t="str">
        <f t="shared" si="97"/>
        <v>-</v>
      </c>
      <c r="AS169" s="1"/>
      <c r="AT169" s="3" t="str">
        <f t="shared" si="98"/>
        <v>-</v>
      </c>
      <c r="AU169" s="3" t="str">
        <f t="shared" si="99"/>
        <v>-</v>
      </c>
      <c r="AV169" s="3" t="str">
        <f t="shared" si="100"/>
        <v>-</v>
      </c>
      <c r="AW169" s="3" t="str">
        <f t="shared" si="101"/>
        <v>-</v>
      </c>
      <c r="AX169" s="1"/>
      <c r="AY169" s="3" t="str">
        <f t="shared" si="102"/>
        <v>-</v>
      </c>
      <c r="AZ169" s="3" t="str">
        <f t="shared" si="103"/>
        <v>-</v>
      </c>
      <c r="BA169" s="3" t="str">
        <f t="shared" si="104"/>
        <v>-</v>
      </c>
      <c r="BB169" s="3" t="str">
        <f t="shared" si="105"/>
        <v>-</v>
      </c>
      <c r="BC169" s="1"/>
      <c r="BD169" s="3" t="str">
        <f t="shared" si="106"/>
        <v>-</v>
      </c>
      <c r="BE169" s="3" t="str">
        <f t="shared" si="107"/>
        <v>-</v>
      </c>
      <c r="BF169" s="3" t="str">
        <f t="shared" si="108"/>
        <v>-</v>
      </c>
      <c r="BG169" s="3" t="str">
        <f t="shared" si="109"/>
        <v>-</v>
      </c>
      <c r="BH169" s="1"/>
      <c r="BI169" s="3" t="str">
        <f t="shared" si="110"/>
        <v>-</v>
      </c>
      <c r="BJ169" s="3" t="str">
        <f t="shared" si="111"/>
        <v>-</v>
      </c>
      <c r="BK169" s="3" t="str">
        <f t="shared" si="112"/>
        <v>-</v>
      </c>
      <c r="BL169" s="3" t="str">
        <f t="shared" si="113"/>
        <v>-</v>
      </c>
      <c r="BM169" s="1"/>
      <c r="BN169" s="3" t="str">
        <f t="shared" si="114"/>
        <v>-</v>
      </c>
      <c r="BO169" s="3" t="str">
        <f t="shared" si="115"/>
        <v>-</v>
      </c>
      <c r="BP169" s="3" t="str">
        <f t="shared" si="116"/>
        <v>-</v>
      </c>
      <c r="BQ169" s="3" t="str">
        <f t="shared" si="117"/>
        <v>-</v>
      </c>
      <c r="BR169" s="1"/>
      <c r="BS169" s="3" t="str">
        <f t="shared" si="118"/>
        <v>-</v>
      </c>
      <c r="BT169" s="3" t="str">
        <f t="shared" si="119"/>
        <v>-</v>
      </c>
      <c r="BU169" s="3" t="str">
        <f t="shared" si="120"/>
        <v>-</v>
      </c>
      <c r="BV169" s="3" t="str">
        <f t="shared" si="121"/>
        <v>-</v>
      </c>
      <c r="BW169" s="1"/>
      <c r="BX169" s="3" t="str">
        <f t="shared" si="122"/>
        <v>-</v>
      </c>
      <c r="BY169" s="3" t="str">
        <f t="shared" si="123"/>
        <v>-</v>
      </c>
      <c r="BZ169" s="3" t="str">
        <f t="shared" si="124"/>
        <v>-</v>
      </c>
      <c r="CA169" s="3" t="str">
        <f t="shared" si="125"/>
        <v>-</v>
      </c>
    </row>
    <row r="170" spans="31:79">
      <c r="AE170" s="3" t="str">
        <f t="shared" si="86"/>
        <v>-</v>
      </c>
      <c r="AF170" s="3" t="str">
        <f t="shared" si="87"/>
        <v>-</v>
      </c>
      <c r="AG170" s="3" t="str">
        <f t="shared" si="88"/>
        <v>-</v>
      </c>
      <c r="AH170" s="3" t="str">
        <f t="shared" si="89"/>
        <v>-</v>
      </c>
      <c r="AI170" s="3"/>
      <c r="AJ170" s="3" t="str">
        <f t="shared" si="90"/>
        <v>-</v>
      </c>
      <c r="AK170" s="3" t="str">
        <f t="shared" si="91"/>
        <v>-</v>
      </c>
      <c r="AL170" s="3" t="str">
        <f t="shared" si="92"/>
        <v>-</v>
      </c>
      <c r="AM170" s="3" t="str">
        <f t="shared" si="93"/>
        <v>-</v>
      </c>
      <c r="AN170" s="3"/>
      <c r="AO170" s="3" t="str">
        <f t="shared" si="94"/>
        <v>-</v>
      </c>
      <c r="AP170" s="3" t="str">
        <f t="shared" si="95"/>
        <v>-</v>
      </c>
      <c r="AQ170" s="3" t="str">
        <f t="shared" si="96"/>
        <v>-</v>
      </c>
      <c r="AR170" s="3" t="str">
        <f t="shared" si="97"/>
        <v>-</v>
      </c>
      <c r="AS170" s="1"/>
      <c r="AT170" s="3" t="str">
        <f t="shared" si="98"/>
        <v>-</v>
      </c>
      <c r="AU170" s="3" t="str">
        <f t="shared" si="99"/>
        <v>-</v>
      </c>
      <c r="AV170" s="3" t="str">
        <f t="shared" si="100"/>
        <v>-</v>
      </c>
      <c r="AW170" s="3" t="str">
        <f t="shared" si="101"/>
        <v>-</v>
      </c>
      <c r="AX170" s="1"/>
      <c r="AY170" s="3" t="str">
        <f t="shared" si="102"/>
        <v>-</v>
      </c>
      <c r="AZ170" s="3" t="str">
        <f t="shared" si="103"/>
        <v>-</v>
      </c>
      <c r="BA170" s="3" t="str">
        <f t="shared" si="104"/>
        <v>-</v>
      </c>
      <c r="BB170" s="3" t="str">
        <f t="shared" si="105"/>
        <v>-</v>
      </c>
      <c r="BC170" s="1"/>
      <c r="BD170" s="3" t="str">
        <f t="shared" si="106"/>
        <v>-</v>
      </c>
      <c r="BE170" s="3" t="str">
        <f t="shared" si="107"/>
        <v>-</v>
      </c>
      <c r="BF170" s="3" t="str">
        <f t="shared" si="108"/>
        <v>-</v>
      </c>
      <c r="BG170" s="3" t="str">
        <f t="shared" si="109"/>
        <v>-</v>
      </c>
      <c r="BH170" s="1"/>
      <c r="BI170" s="3" t="str">
        <f t="shared" si="110"/>
        <v>-</v>
      </c>
      <c r="BJ170" s="3" t="str">
        <f t="shared" si="111"/>
        <v>-</v>
      </c>
      <c r="BK170" s="3" t="str">
        <f t="shared" si="112"/>
        <v>-</v>
      </c>
      <c r="BL170" s="3" t="str">
        <f t="shared" si="113"/>
        <v>-</v>
      </c>
      <c r="BM170" s="1"/>
      <c r="BN170" s="3" t="str">
        <f t="shared" si="114"/>
        <v>-</v>
      </c>
      <c r="BO170" s="3" t="str">
        <f t="shared" si="115"/>
        <v>-</v>
      </c>
      <c r="BP170" s="3" t="str">
        <f t="shared" si="116"/>
        <v>-</v>
      </c>
      <c r="BQ170" s="3" t="str">
        <f t="shared" si="117"/>
        <v>-</v>
      </c>
      <c r="BR170" s="1"/>
      <c r="BS170" s="3" t="str">
        <f t="shared" si="118"/>
        <v>-</v>
      </c>
      <c r="BT170" s="3" t="str">
        <f t="shared" si="119"/>
        <v>-</v>
      </c>
      <c r="BU170" s="3" t="str">
        <f t="shared" si="120"/>
        <v>-</v>
      </c>
      <c r="BV170" s="3" t="str">
        <f t="shared" si="121"/>
        <v>-</v>
      </c>
      <c r="BW170" s="1"/>
      <c r="BX170" s="3" t="str">
        <f t="shared" si="122"/>
        <v>-</v>
      </c>
      <c r="BY170" s="3" t="str">
        <f t="shared" si="123"/>
        <v>-</v>
      </c>
      <c r="BZ170" s="3" t="str">
        <f t="shared" si="124"/>
        <v>-</v>
      </c>
      <c r="CA170" s="3" t="str">
        <f t="shared" si="125"/>
        <v>-</v>
      </c>
    </row>
    <row r="171" spans="31:79">
      <c r="AE171" s="3" t="str">
        <f t="shared" si="86"/>
        <v>-</v>
      </c>
      <c r="AF171" s="3" t="str">
        <f t="shared" si="87"/>
        <v>-</v>
      </c>
      <c r="AG171" s="3" t="str">
        <f t="shared" si="88"/>
        <v>-</v>
      </c>
      <c r="AH171" s="3" t="str">
        <f t="shared" si="89"/>
        <v>-</v>
      </c>
      <c r="AI171" s="3"/>
      <c r="AJ171" s="3" t="str">
        <f t="shared" si="90"/>
        <v>-</v>
      </c>
      <c r="AK171" s="3" t="str">
        <f t="shared" si="91"/>
        <v>-</v>
      </c>
      <c r="AL171" s="3" t="str">
        <f t="shared" si="92"/>
        <v>-</v>
      </c>
      <c r="AM171" s="3" t="str">
        <f t="shared" si="93"/>
        <v>-</v>
      </c>
      <c r="AN171" s="3"/>
      <c r="AO171" s="3" t="str">
        <f t="shared" si="94"/>
        <v>-</v>
      </c>
      <c r="AP171" s="3" t="str">
        <f t="shared" si="95"/>
        <v>-</v>
      </c>
      <c r="AQ171" s="3" t="str">
        <f t="shared" si="96"/>
        <v>-</v>
      </c>
      <c r="AR171" s="3" t="str">
        <f t="shared" si="97"/>
        <v>-</v>
      </c>
      <c r="AS171" s="1"/>
      <c r="AT171" s="3" t="str">
        <f t="shared" si="98"/>
        <v>-</v>
      </c>
      <c r="AU171" s="3" t="str">
        <f t="shared" si="99"/>
        <v>-</v>
      </c>
      <c r="AV171" s="3" t="str">
        <f t="shared" si="100"/>
        <v>-</v>
      </c>
      <c r="AW171" s="3" t="str">
        <f t="shared" si="101"/>
        <v>-</v>
      </c>
      <c r="AX171" s="1"/>
      <c r="AY171" s="3" t="str">
        <f t="shared" si="102"/>
        <v>-</v>
      </c>
      <c r="AZ171" s="3" t="str">
        <f t="shared" si="103"/>
        <v>-</v>
      </c>
      <c r="BA171" s="3" t="str">
        <f t="shared" si="104"/>
        <v>-</v>
      </c>
      <c r="BB171" s="3" t="str">
        <f t="shared" si="105"/>
        <v>-</v>
      </c>
      <c r="BC171" s="1"/>
      <c r="BD171" s="3" t="str">
        <f t="shared" si="106"/>
        <v>-</v>
      </c>
      <c r="BE171" s="3" t="str">
        <f t="shared" si="107"/>
        <v>-</v>
      </c>
      <c r="BF171" s="3" t="str">
        <f t="shared" si="108"/>
        <v>-</v>
      </c>
      <c r="BG171" s="3" t="str">
        <f t="shared" si="109"/>
        <v>-</v>
      </c>
      <c r="BH171" s="1"/>
      <c r="BI171" s="3" t="str">
        <f t="shared" si="110"/>
        <v>-</v>
      </c>
      <c r="BJ171" s="3" t="str">
        <f t="shared" si="111"/>
        <v>-</v>
      </c>
      <c r="BK171" s="3" t="str">
        <f t="shared" si="112"/>
        <v>-</v>
      </c>
      <c r="BL171" s="3" t="str">
        <f t="shared" si="113"/>
        <v>-</v>
      </c>
      <c r="BM171" s="1"/>
      <c r="BN171" s="3" t="str">
        <f t="shared" si="114"/>
        <v>-</v>
      </c>
      <c r="BO171" s="3" t="str">
        <f t="shared" si="115"/>
        <v>-</v>
      </c>
      <c r="BP171" s="3" t="str">
        <f t="shared" si="116"/>
        <v>-</v>
      </c>
      <c r="BQ171" s="3" t="str">
        <f t="shared" si="117"/>
        <v>-</v>
      </c>
      <c r="BR171" s="1"/>
      <c r="BS171" s="3" t="str">
        <f t="shared" si="118"/>
        <v>-</v>
      </c>
      <c r="BT171" s="3" t="str">
        <f t="shared" si="119"/>
        <v>-</v>
      </c>
      <c r="BU171" s="3" t="str">
        <f t="shared" si="120"/>
        <v>-</v>
      </c>
      <c r="BV171" s="3" t="str">
        <f t="shared" si="121"/>
        <v>-</v>
      </c>
      <c r="BW171" s="1"/>
      <c r="BX171" s="3" t="str">
        <f t="shared" si="122"/>
        <v>-</v>
      </c>
      <c r="BY171" s="3" t="str">
        <f t="shared" si="123"/>
        <v>-</v>
      </c>
      <c r="BZ171" s="3" t="str">
        <f t="shared" si="124"/>
        <v>-</v>
      </c>
      <c r="CA171" s="3" t="str">
        <f t="shared" si="125"/>
        <v>-</v>
      </c>
    </row>
    <row r="172" spans="31:79">
      <c r="AE172" s="3" t="str">
        <f t="shared" si="86"/>
        <v>-</v>
      </c>
      <c r="AF172" s="3" t="str">
        <f t="shared" si="87"/>
        <v>-</v>
      </c>
      <c r="AG172" s="3" t="str">
        <f t="shared" si="88"/>
        <v>-</v>
      </c>
      <c r="AH172" s="3" t="str">
        <f t="shared" si="89"/>
        <v>-</v>
      </c>
      <c r="AI172" s="3"/>
      <c r="AJ172" s="3" t="str">
        <f t="shared" si="90"/>
        <v>-</v>
      </c>
      <c r="AK172" s="3" t="str">
        <f t="shared" si="91"/>
        <v>-</v>
      </c>
      <c r="AL172" s="3" t="str">
        <f t="shared" si="92"/>
        <v>-</v>
      </c>
      <c r="AM172" s="3" t="str">
        <f t="shared" si="93"/>
        <v>-</v>
      </c>
      <c r="AN172" s="3"/>
      <c r="AO172" s="3" t="str">
        <f t="shared" si="94"/>
        <v>-</v>
      </c>
      <c r="AP172" s="3" t="str">
        <f t="shared" si="95"/>
        <v>-</v>
      </c>
      <c r="AQ172" s="3" t="str">
        <f t="shared" si="96"/>
        <v>-</v>
      </c>
      <c r="AR172" s="3" t="str">
        <f t="shared" si="97"/>
        <v>-</v>
      </c>
      <c r="AS172" s="1"/>
      <c r="AT172" s="3" t="str">
        <f t="shared" si="98"/>
        <v>-</v>
      </c>
      <c r="AU172" s="3" t="str">
        <f t="shared" si="99"/>
        <v>-</v>
      </c>
      <c r="AV172" s="3" t="str">
        <f t="shared" si="100"/>
        <v>-</v>
      </c>
      <c r="AW172" s="3" t="str">
        <f t="shared" si="101"/>
        <v>-</v>
      </c>
      <c r="AX172" s="1"/>
      <c r="AY172" s="3" t="str">
        <f t="shared" si="102"/>
        <v>-</v>
      </c>
      <c r="AZ172" s="3" t="str">
        <f t="shared" si="103"/>
        <v>-</v>
      </c>
      <c r="BA172" s="3" t="str">
        <f t="shared" si="104"/>
        <v>-</v>
      </c>
      <c r="BB172" s="3" t="str">
        <f t="shared" si="105"/>
        <v>-</v>
      </c>
      <c r="BC172" s="1"/>
      <c r="BD172" s="3" t="str">
        <f t="shared" si="106"/>
        <v>-</v>
      </c>
      <c r="BE172" s="3" t="str">
        <f t="shared" si="107"/>
        <v>-</v>
      </c>
      <c r="BF172" s="3" t="str">
        <f t="shared" si="108"/>
        <v>-</v>
      </c>
      <c r="BG172" s="3" t="str">
        <f t="shared" si="109"/>
        <v>-</v>
      </c>
      <c r="BH172" s="1"/>
      <c r="BI172" s="3" t="str">
        <f t="shared" si="110"/>
        <v>-</v>
      </c>
      <c r="BJ172" s="3" t="str">
        <f t="shared" si="111"/>
        <v>-</v>
      </c>
      <c r="BK172" s="3" t="str">
        <f t="shared" si="112"/>
        <v>-</v>
      </c>
      <c r="BL172" s="3" t="str">
        <f t="shared" si="113"/>
        <v>-</v>
      </c>
      <c r="BM172" s="1"/>
      <c r="BN172" s="3" t="str">
        <f t="shared" si="114"/>
        <v>-</v>
      </c>
      <c r="BO172" s="3" t="str">
        <f t="shared" si="115"/>
        <v>-</v>
      </c>
      <c r="BP172" s="3" t="str">
        <f t="shared" si="116"/>
        <v>-</v>
      </c>
      <c r="BQ172" s="3" t="str">
        <f t="shared" si="117"/>
        <v>-</v>
      </c>
      <c r="BR172" s="1"/>
      <c r="BS172" s="3" t="str">
        <f t="shared" si="118"/>
        <v>-</v>
      </c>
      <c r="BT172" s="3" t="str">
        <f t="shared" si="119"/>
        <v>-</v>
      </c>
      <c r="BU172" s="3" t="str">
        <f t="shared" si="120"/>
        <v>-</v>
      </c>
      <c r="BV172" s="3" t="str">
        <f t="shared" si="121"/>
        <v>-</v>
      </c>
      <c r="BW172" s="1"/>
      <c r="BX172" s="3" t="str">
        <f t="shared" si="122"/>
        <v>-</v>
      </c>
      <c r="BY172" s="3" t="str">
        <f t="shared" si="123"/>
        <v>-</v>
      </c>
      <c r="BZ172" s="3" t="str">
        <f t="shared" si="124"/>
        <v>-</v>
      </c>
      <c r="CA172" s="3" t="str">
        <f t="shared" si="125"/>
        <v>-</v>
      </c>
    </row>
    <row r="173" spans="31:79">
      <c r="AE173" s="3" t="str">
        <f t="shared" si="86"/>
        <v>-</v>
      </c>
      <c r="AF173" s="3" t="str">
        <f t="shared" si="87"/>
        <v>-</v>
      </c>
      <c r="AG173" s="3" t="str">
        <f t="shared" si="88"/>
        <v>-</v>
      </c>
      <c r="AH173" s="3" t="str">
        <f t="shared" si="89"/>
        <v>-</v>
      </c>
      <c r="AI173" s="3"/>
      <c r="AJ173" s="3" t="str">
        <f t="shared" si="90"/>
        <v>-</v>
      </c>
      <c r="AK173" s="3" t="str">
        <f t="shared" si="91"/>
        <v>-</v>
      </c>
      <c r="AL173" s="3" t="str">
        <f t="shared" si="92"/>
        <v>-</v>
      </c>
      <c r="AM173" s="3" t="str">
        <f t="shared" si="93"/>
        <v>-</v>
      </c>
      <c r="AN173" s="3"/>
      <c r="AO173" s="3" t="str">
        <f t="shared" si="94"/>
        <v>-</v>
      </c>
      <c r="AP173" s="3" t="str">
        <f t="shared" si="95"/>
        <v>-</v>
      </c>
      <c r="AQ173" s="3" t="str">
        <f t="shared" si="96"/>
        <v>-</v>
      </c>
      <c r="AR173" s="3" t="str">
        <f t="shared" si="97"/>
        <v>-</v>
      </c>
      <c r="AS173" s="1"/>
      <c r="AT173" s="3" t="str">
        <f t="shared" si="98"/>
        <v>-</v>
      </c>
      <c r="AU173" s="3" t="str">
        <f t="shared" si="99"/>
        <v>-</v>
      </c>
      <c r="AV173" s="3" t="str">
        <f t="shared" si="100"/>
        <v>-</v>
      </c>
      <c r="AW173" s="3" t="str">
        <f t="shared" si="101"/>
        <v>-</v>
      </c>
      <c r="AX173" s="1"/>
      <c r="AY173" s="3" t="str">
        <f t="shared" si="102"/>
        <v>-</v>
      </c>
      <c r="AZ173" s="3" t="str">
        <f t="shared" si="103"/>
        <v>-</v>
      </c>
      <c r="BA173" s="3" t="str">
        <f t="shared" si="104"/>
        <v>-</v>
      </c>
      <c r="BB173" s="3" t="str">
        <f t="shared" si="105"/>
        <v>-</v>
      </c>
      <c r="BC173" s="1"/>
      <c r="BD173" s="3" t="str">
        <f t="shared" si="106"/>
        <v>-</v>
      </c>
      <c r="BE173" s="3" t="str">
        <f t="shared" si="107"/>
        <v>-</v>
      </c>
      <c r="BF173" s="3" t="str">
        <f t="shared" si="108"/>
        <v>-</v>
      </c>
      <c r="BG173" s="3" t="str">
        <f t="shared" si="109"/>
        <v>-</v>
      </c>
      <c r="BH173" s="1"/>
      <c r="BI173" s="3" t="str">
        <f t="shared" si="110"/>
        <v>-</v>
      </c>
      <c r="BJ173" s="3" t="str">
        <f t="shared" si="111"/>
        <v>-</v>
      </c>
      <c r="BK173" s="3" t="str">
        <f t="shared" si="112"/>
        <v>-</v>
      </c>
      <c r="BL173" s="3" t="str">
        <f t="shared" si="113"/>
        <v>-</v>
      </c>
      <c r="BM173" s="1"/>
      <c r="BN173" s="3" t="str">
        <f t="shared" si="114"/>
        <v>-</v>
      </c>
      <c r="BO173" s="3" t="str">
        <f t="shared" si="115"/>
        <v>-</v>
      </c>
      <c r="BP173" s="3" t="str">
        <f t="shared" si="116"/>
        <v>-</v>
      </c>
      <c r="BQ173" s="3" t="str">
        <f t="shared" si="117"/>
        <v>-</v>
      </c>
      <c r="BR173" s="1"/>
      <c r="BS173" s="3" t="str">
        <f t="shared" si="118"/>
        <v>-</v>
      </c>
      <c r="BT173" s="3" t="str">
        <f t="shared" si="119"/>
        <v>-</v>
      </c>
      <c r="BU173" s="3" t="str">
        <f t="shared" si="120"/>
        <v>-</v>
      </c>
      <c r="BV173" s="3" t="str">
        <f t="shared" si="121"/>
        <v>-</v>
      </c>
      <c r="BW173" s="1"/>
      <c r="BX173" s="3" t="str">
        <f t="shared" si="122"/>
        <v>-</v>
      </c>
      <c r="BY173" s="3" t="str">
        <f t="shared" si="123"/>
        <v>-</v>
      </c>
      <c r="BZ173" s="3" t="str">
        <f t="shared" si="124"/>
        <v>-</v>
      </c>
      <c r="CA173" s="3" t="str">
        <f t="shared" si="125"/>
        <v>-</v>
      </c>
    </row>
    <row r="174" spans="31:79">
      <c r="AE174" s="3" t="str">
        <f t="shared" ref="AE174" si="126">IF(I101="","-",IF(F101="lanternan 2",I101,"-"))</f>
        <v>-</v>
      </c>
      <c r="AF174" s="3" t="str">
        <f t="shared" ref="AF174" si="127">IF(K101="","-",IF(G101="lanternan 2",K101,"-"))</f>
        <v>-</v>
      </c>
      <c r="AG174" s="3" t="str">
        <f t="shared" ref="AG174" si="128">IF(AE174&lt;7,K101,"-")</f>
        <v>-</v>
      </c>
      <c r="AH174" s="3" t="str">
        <f t="shared" ref="AH174" si="129">IF(AF174&lt;7,I101,"-")</f>
        <v>-</v>
      </c>
      <c r="AI174" s="3"/>
      <c r="AJ174" s="3" t="str">
        <f t="shared" ref="AJ174" si="130">IF(I101="","-",IF(F101="Balders Hsk 1",I101,"-"))</f>
        <v>-</v>
      </c>
      <c r="AK174" s="3" t="str">
        <f t="shared" ref="AK174" si="131">IF(K101="","-",IF(G101="Balders Hsk 1",K101,"-"))</f>
        <v>-</v>
      </c>
      <c r="AL174" s="3" t="str">
        <f t="shared" ref="AL174" si="132">IF(AJ174&lt;7,K101,"-")</f>
        <v>-</v>
      </c>
      <c r="AM174" s="3" t="str">
        <f t="shared" ref="AM174" si="133">IF(AK174&lt;7,I101,"-")</f>
        <v>-</v>
      </c>
      <c r="AN174" s="3"/>
      <c r="AO174" s="3" t="str">
        <f t="shared" ref="AO174" si="134">IF(I101="","-",IF(F101="Växjö Hsk 2",I101,"-"))</f>
        <v>-</v>
      </c>
      <c r="AP174" s="3" t="str">
        <f t="shared" ref="AP174" si="135">IF(K101="","-",IF(G101="Växjö Hsk 2",K101,"-"))</f>
        <v>-</v>
      </c>
      <c r="AQ174" s="3" t="str">
        <f t="shared" ref="AQ174" si="136">IF(AO174&lt;7,K101,"-")</f>
        <v>-</v>
      </c>
      <c r="AR174" s="3" t="str">
        <f t="shared" ref="AR174" si="137">IF(AP174&lt;7,I101,"-")</f>
        <v>-</v>
      </c>
      <c r="AS174" s="1"/>
      <c r="AT174" s="3" t="str">
        <f t="shared" ref="AT174" si="138">IF(I101="","-",IF(F101="Vaxholm Hsk",I101,"-"))</f>
        <v>-</v>
      </c>
      <c r="AU174" s="3" t="str">
        <f t="shared" ref="AU174" si="139">IF(K101="","-",IF(G101="Vaxholm Hsk",K101,"-"))</f>
        <v>-</v>
      </c>
      <c r="AV174" s="3" t="str">
        <f t="shared" ref="AV174" si="140">IF(AT174&lt;7,K101,"-")</f>
        <v>-</v>
      </c>
      <c r="AW174" s="3" t="str">
        <f t="shared" ref="AW174" si="141">IF(AU174&lt;7,I101,"-")</f>
        <v>-</v>
      </c>
      <c r="AX174" s="1"/>
      <c r="AY174" s="3" t="str">
        <f t="shared" ref="AY174" si="142">IF(I101="","-",IF(F101="Balders Hsk 2",I101,"-"))</f>
        <v>-</v>
      </c>
      <c r="AZ174" s="3" t="str">
        <f t="shared" ref="AZ174" si="143">IF(K101="","-",IF(G101="Balders Hsk 2",K101,"-"))</f>
        <v>-</v>
      </c>
      <c r="BA174" s="3" t="str">
        <f t="shared" ref="BA174" si="144">IF(AY174&lt;7,K101,"-")</f>
        <v>-</v>
      </c>
      <c r="BB174" s="3" t="str">
        <f t="shared" ref="BB174" si="145">IF(AZ174&lt;7,I101,"-")</f>
        <v>-</v>
      </c>
      <c r="BC174" s="1"/>
      <c r="BD174" s="3" t="str">
        <f t="shared" ref="BD174" si="146">IF(I101="","-",IF(F101="Jämjö hsk",I101,"-"))</f>
        <v>-</v>
      </c>
      <c r="BE174" s="3" t="str">
        <f t="shared" ref="BE174" si="147">IF(K101="","-",IF(G101="Jämjö hsk",K101,"-"))</f>
        <v>-</v>
      </c>
      <c r="BF174" s="3" t="str">
        <f t="shared" ref="BF174" si="148">IF(BD174&lt;7,K101,"-")</f>
        <v>-</v>
      </c>
      <c r="BG174" s="3" t="str">
        <f t="shared" ref="BG174" si="149">IF(BE174&lt;7,I101,"-")</f>
        <v>-</v>
      </c>
      <c r="BH174" s="1"/>
      <c r="BI174" s="3" t="str">
        <f t="shared" ref="BI174" si="150">IF(I101="","-",IF(F101="Balders Hsk 3",I101,"-"))</f>
        <v>-</v>
      </c>
      <c r="BJ174" s="3" t="str">
        <f t="shared" ref="BJ174" si="151">IF(K101="","-",IF(G101="Balders Hsk 3",K101,"-"))</f>
        <v>-</v>
      </c>
      <c r="BK174" s="3" t="str">
        <f t="shared" ref="BK174" si="152">IF(BI174&lt;7,K101,"-")</f>
        <v>-</v>
      </c>
      <c r="BL174" s="3" t="str">
        <f t="shared" ref="BL174" si="153">IF(BJ174&lt;7,I101,"-")</f>
        <v>-</v>
      </c>
      <c r="BM174" s="1"/>
      <c r="BN174" s="3" t="str">
        <f t="shared" ref="BN174" si="154">IF(I101="","-",IF(F101="Värends Hsk 1",I101,"-"))</f>
        <v>-</v>
      </c>
      <c r="BO174" s="3" t="str">
        <f t="shared" ref="BO174" si="155">IF(K101="","-",IF(G101="Värends Hsk 1",K101,"-"))</f>
        <v>-</v>
      </c>
      <c r="BP174" s="3" t="str">
        <f t="shared" ref="BP174" si="156">IF(BN174&lt;7,K101,"-")</f>
        <v>-</v>
      </c>
      <c r="BQ174" s="3" t="str">
        <f t="shared" ref="BQ174" si="157">IF(BO174&lt;7,I101,"-")</f>
        <v>-</v>
      </c>
      <c r="BR174" s="1"/>
      <c r="BS174" s="3" t="str">
        <f t="shared" ref="BS174" si="158">IF(I101="","-",IF(F101="Tingsryd Hsc 2",I101,"-"))</f>
        <v>-</v>
      </c>
      <c r="BT174" s="3" t="str">
        <f t="shared" ref="BT174" si="159">IF(K101="","-",IF(G101="Tingsryd Hsc 2",K101,"-"))</f>
        <v>-</v>
      </c>
      <c r="BU174" s="3" t="str">
        <f t="shared" ref="BU174" si="160">IF(BS174&lt;7,K101,"-")</f>
        <v>-</v>
      </c>
      <c r="BV174" s="3" t="str">
        <f t="shared" ref="BV174" si="161">IF(BT174&lt;7,I101,"-")</f>
        <v>-</v>
      </c>
      <c r="BW174" s="1"/>
      <c r="BX174" s="3" t="str">
        <f t="shared" ref="BX174" si="162">IF(I101="","-",IF(F101="Värends Hsk 2",I101,"-"))</f>
        <v>-</v>
      </c>
      <c r="BY174" s="3" t="str">
        <f t="shared" ref="BY174" si="163">IF(K101="","-",IF(G101="Värends Hsk 2",K101,"-"))</f>
        <v>-</v>
      </c>
      <c r="BZ174" s="3" t="str">
        <f t="shared" ref="BZ174" si="164">IF(BX174&lt;7,K101,"-")</f>
        <v>-</v>
      </c>
      <c r="CA174" s="3" t="str">
        <f t="shared" ref="CA174" si="165">IF(BY174&lt;7,I101,"-")</f>
        <v>-</v>
      </c>
    </row>
  </sheetData>
  <phoneticPr fontId="2" type="noConversion"/>
  <pageMargins left="0.59055118110236227" right="0.39370078740157483" top="0" bottom="0" header="0" footer="0"/>
  <pageSetup paperSize="9" scale="91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5"/>
  <dimension ref="A1:P44"/>
  <sheetViews>
    <sheetView workbookViewId="0"/>
  </sheetViews>
  <sheetFormatPr defaultRowHeight="15"/>
  <cols>
    <col min="1" max="1" width="5.7109375" style="1" customWidth="1"/>
    <col min="2" max="2" width="25.42578125" bestFit="1" customWidth="1"/>
    <col min="3" max="3" width="7.28515625" style="1" customWidth="1"/>
    <col min="4" max="7" width="5.7109375" style="1" customWidth="1"/>
    <col min="8" max="8" width="2.7109375" style="1" customWidth="1"/>
    <col min="9" max="9" width="5.7109375" style="1" customWidth="1"/>
    <col min="10" max="10" width="1.7109375" style="1" customWidth="1"/>
    <col min="11" max="11" width="5.7109375" style="1" customWidth="1"/>
    <col min="12" max="12" width="5.7109375" style="46" customWidth="1"/>
    <col min="13" max="13" width="9.140625" style="1"/>
    <col min="16" max="16" width="9.140625" style="1"/>
  </cols>
  <sheetData>
    <row r="1" spans="1:13" ht="30" customHeight="1">
      <c r="B1" s="10" t="s">
        <v>72</v>
      </c>
    </row>
    <row r="2" spans="1:13" ht="18">
      <c r="B2" s="59" t="s">
        <v>19</v>
      </c>
    </row>
    <row r="3" spans="1:13" ht="18">
      <c r="A3" s="58" t="s">
        <v>27</v>
      </c>
      <c r="B3" s="8"/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/>
      <c r="I3" s="6"/>
      <c r="J3" s="6" t="s">
        <v>11</v>
      </c>
      <c r="K3" s="6"/>
      <c r="L3" s="63" t="s">
        <v>28</v>
      </c>
      <c r="M3" s="7" t="s">
        <v>12</v>
      </c>
    </row>
    <row r="4" spans="1:13" ht="18">
      <c r="A4" s="38">
        <f>IF(SUM(C$4:C$13)&lt;1,0,1)</f>
        <v>0</v>
      </c>
      <c r="B4" s="56" t="str">
        <f>'Spelprogram Div 1'!R81</f>
        <v>Carlskrona Hsc</v>
      </c>
      <c r="C4" s="57">
        <f>'Spelprogram Div 1'!S81</f>
        <v>0</v>
      </c>
      <c r="D4" s="57">
        <f>'Spelprogram Div 1'!T81</f>
        <v>0</v>
      </c>
      <c r="E4" s="57">
        <f>'Spelprogram Div 1'!U81</f>
        <v>0</v>
      </c>
      <c r="F4" s="57">
        <f>'Spelprogram Div 1'!V81</f>
        <v>0</v>
      </c>
      <c r="G4" s="57">
        <f>'Spelprogram Div 1'!W81</f>
        <v>0</v>
      </c>
      <c r="H4" s="57"/>
      <c r="I4" s="57">
        <f>'Spelprogram Div 1'!Y81</f>
        <v>0</v>
      </c>
      <c r="J4" s="57" t="s">
        <v>13</v>
      </c>
      <c r="K4" s="57">
        <f>'Spelprogram Div 1'!AA81</f>
        <v>0</v>
      </c>
      <c r="L4" s="45">
        <f>'Spelprogram Div 1'!AB81</f>
        <v>0</v>
      </c>
      <c r="M4" s="57">
        <f>'Spelprogram Div 1'!AC81</f>
        <v>0</v>
      </c>
    </row>
    <row r="5" spans="1:13" ht="18">
      <c r="A5" s="38">
        <f>IF(SUM(C$4:C$13)&lt;1,0,IF($M5&lt;$M4,2,IF($L5&lt;$L4,2,IF($I5&lt;$I4,2,$A4))))</f>
        <v>0</v>
      </c>
      <c r="B5" s="56" t="str">
        <f>'Spelprogram Div 1'!R78</f>
        <v>Dynapac Hsc</v>
      </c>
      <c r="C5" s="57">
        <f>'Spelprogram Div 1'!S78</f>
        <v>0</v>
      </c>
      <c r="D5" s="57">
        <f>'Spelprogram Div 1'!T78</f>
        <v>0</v>
      </c>
      <c r="E5" s="57">
        <f>'Spelprogram Div 1'!U78</f>
        <v>0</v>
      </c>
      <c r="F5" s="57">
        <f>'Spelprogram Div 1'!V78</f>
        <v>0</v>
      </c>
      <c r="G5" s="57">
        <f>'Spelprogram Div 1'!W78</f>
        <v>0</v>
      </c>
      <c r="H5" s="57"/>
      <c r="I5" s="57">
        <f>'Spelprogram Div 1'!Y78</f>
        <v>0</v>
      </c>
      <c r="J5" s="57" t="s">
        <v>13</v>
      </c>
      <c r="K5" s="57">
        <f>'Spelprogram Div 1'!AA78</f>
        <v>0</v>
      </c>
      <c r="L5" s="45">
        <f>'Spelprogram Div 1'!AB78</f>
        <v>0</v>
      </c>
      <c r="M5" s="57">
        <f>'Spelprogram Div 1'!AC78</f>
        <v>0</v>
      </c>
    </row>
    <row r="6" spans="1:13" ht="18">
      <c r="A6" s="38">
        <f>IF(SUM(C$4:C$13)&lt;1,0,IF($M6&lt;$M5,3,IF($L6&lt;$L5,3,IF($I6&lt;$I5,3,$A5))))</f>
        <v>0</v>
      </c>
      <c r="B6" s="56" t="str">
        <f>'Spelprogram Div 1'!R85</f>
        <v>Tingsryd Hsc 1</v>
      </c>
      <c r="C6" s="57">
        <f>'Spelprogram Div 1'!S85</f>
        <v>0</v>
      </c>
      <c r="D6" s="57">
        <f>'Spelprogram Div 1'!T85</f>
        <v>0</v>
      </c>
      <c r="E6" s="57">
        <f>'Spelprogram Div 1'!U85</f>
        <v>0</v>
      </c>
      <c r="F6" s="57">
        <f>'Spelprogram Div 1'!V85</f>
        <v>0</v>
      </c>
      <c r="G6" s="57">
        <f>'Spelprogram Div 1'!W85</f>
        <v>0</v>
      </c>
      <c r="H6" s="57"/>
      <c r="I6" s="57">
        <f>'Spelprogram Div 1'!Y85</f>
        <v>0</v>
      </c>
      <c r="J6" s="57" t="s">
        <v>13</v>
      </c>
      <c r="K6" s="57">
        <f>'Spelprogram Div 1'!AA85</f>
        <v>0</v>
      </c>
      <c r="L6" s="45">
        <f>'Spelprogram Div 1'!AB85</f>
        <v>0</v>
      </c>
      <c r="M6" s="57">
        <f>'Spelprogram Div 1'!AC85</f>
        <v>0</v>
      </c>
    </row>
    <row r="7" spans="1:13" ht="18">
      <c r="A7" s="38">
        <f>IF(SUM(C$4:C$13)&lt;1,0,IF($M7&lt;$M6,4,IF($L7&lt;$L6,4,IF($I7&lt;$I6,4,$A6))))</f>
        <v>0</v>
      </c>
      <c r="B7" s="56" t="str">
        <f>'Spelprogram Div 1'!R80</f>
        <v>Växjö Hsk 1</v>
      </c>
      <c r="C7" s="57">
        <f>'Spelprogram Div 1'!S80</f>
        <v>0</v>
      </c>
      <c r="D7" s="57">
        <f>'Spelprogram Div 1'!T80</f>
        <v>0</v>
      </c>
      <c r="E7" s="57">
        <f>'Spelprogram Div 1'!U80</f>
        <v>0</v>
      </c>
      <c r="F7" s="57">
        <f>'Spelprogram Div 1'!V80</f>
        <v>0</v>
      </c>
      <c r="G7" s="57">
        <f>'Spelprogram Div 1'!W80</f>
        <v>0</v>
      </c>
      <c r="H7" s="57"/>
      <c r="I7" s="57">
        <f>'Spelprogram Div 1'!Y80</f>
        <v>0</v>
      </c>
      <c r="J7" s="57" t="s">
        <v>13</v>
      </c>
      <c r="K7" s="57">
        <f>'Spelprogram Div 1'!AA80</f>
        <v>0</v>
      </c>
      <c r="L7" s="45">
        <f>'Spelprogram Div 1'!AB80</f>
        <v>0</v>
      </c>
      <c r="M7" s="57">
        <f>'Spelprogram Div 1'!AC80</f>
        <v>0</v>
      </c>
    </row>
    <row r="8" spans="1:13" ht="18">
      <c r="A8" s="38">
        <f>IF(SUM(C$4:C$13)&lt;1,0,IF($M8&lt;$M7,5,IF($L8&lt;$L7,5,IF($I8&lt;$I7,5,$A7))))</f>
        <v>0</v>
      </c>
      <c r="B8" s="56" t="str">
        <f>'Spelprogram Div 1'!R79</f>
        <v>Korpen Åseda</v>
      </c>
      <c r="C8" s="38">
        <f>'Spelprogram Div 1'!S79</f>
        <v>0</v>
      </c>
      <c r="D8" s="38">
        <f>'Spelprogram Div 1'!T79</f>
        <v>0</v>
      </c>
      <c r="E8" s="38">
        <f>'Spelprogram Div 1'!U79</f>
        <v>0</v>
      </c>
      <c r="F8" s="38">
        <f>'Spelprogram Div 1'!V79</f>
        <v>0</v>
      </c>
      <c r="G8" s="38">
        <f>'Spelprogram Div 1'!W79</f>
        <v>0</v>
      </c>
      <c r="H8" s="38"/>
      <c r="I8" s="38">
        <f>'Spelprogram Div 1'!Y79</f>
        <v>0</v>
      </c>
      <c r="J8" s="38" t="s">
        <v>13</v>
      </c>
      <c r="K8" s="38">
        <f>'Spelprogram Div 1'!AA79</f>
        <v>0</v>
      </c>
      <c r="L8" s="46">
        <f>'Spelprogram Div 1'!AB79</f>
        <v>0</v>
      </c>
      <c r="M8" s="38">
        <f>'Spelprogram Div 1'!AC79</f>
        <v>0</v>
      </c>
    </row>
    <row r="9" spans="1:13" ht="18.75" thickBot="1">
      <c r="A9" s="83">
        <f>IF(SUM(C$4:C$13)&lt;1,0,IF($M9&lt;$M8,6,IF($L9&lt;$L8,6,IF($I9&lt;$I8,6,$A8))))</f>
        <v>0</v>
      </c>
      <c r="B9" s="84" t="str">
        <f>'Spelprogram Div 1'!R82</f>
        <v>Korpen Nybro</v>
      </c>
      <c r="C9" s="83">
        <f>'Spelprogram Div 1'!S82</f>
        <v>0</v>
      </c>
      <c r="D9" s="83">
        <f>'Spelprogram Div 1'!T82</f>
        <v>0</v>
      </c>
      <c r="E9" s="83">
        <f>'Spelprogram Div 1'!U82</f>
        <v>0</v>
      </c>
      <c r="F9" s="83">
        <f>'Spelprogram Div 1'!V82</f>
        <v>0</v>
      </c>
      <c r="G9" s="83">
        <f>'Spelprogram Div 1'!W82</f>
        <v>0</v>
      </c>
      <c r="H9" s="83"/>
      <c r="I9" s="83">
        <f>'Spelprogram Div 1'!Y82</f>
        <v>0</v>
      </c>
      <c r="J9" s="83" t="s">
        <v>13</v>
      </c>
      <c r="K9" s="83">
        <f>'Spelprogram Div 1'!AA82</f>
        <v>0</v>
      </c>
      <c r="L9" s="85">
        <f>'Spelprogram Div 1'!AB82</f>
        <v>0</v>
      </c>
      <c r="M9" s="83">
        <f>'Spelprogram Div 1'!AC82</f>
        <v>0</v>
      </c>
    </row>
    <row r="10" spans="1:13" ht="18">
      <c r="A10" s="38">
        <f>IF(SUM(C$4:C$13)&lt;1,0,IF($M10&lt;$M9,7,IF($L10&lt;$L9,7,IF($I10&lt;$I9,7,$A9))))</f>
        <v>0</v>
      </c>
      <c r="B10" s="56" t="str">
        <f>'Spelprogram Div 1'!R84</f>
        <v>Lanternan 1</v>
      </c>
      <c r="C10" s="57">
        <f>'Spelprogram Div 1'!S84</f>
        <v>0</v>
      </c>
      <c r="D10" s="57">
        <f>'Spelprogram Div 1'!T84</f>
        <v>0</v>
      </c>
      <c r="E10" s="57">
        <f>'Spelprogram Div 1'!U84</f>
        <v>0</v>
      </c>
      <c r="F10" s="57">
        <f>'Spelprogram Div 1'!V84</f>
        <v>0</v>
      </c>
      <c r="G10" s="57">
        <f>'Spelprogram Div 1'!W84</f>
        <v>0</v>
      </c>
      <c r="H10" s="57"/>
      <c r="I10" s="57">
        <f>'Spelprogram Div 1'!Y84</f>
        <v>0</v>
      </c>
      <c r="J10" s="57" t="s">
        <v>13</v>
      </c>
      <c r="K10" s="57">
        <f>'Spelprogram Div 1'!AA84</f>
        <v>0</v>
      </c>
      <c r="L10" s="45">
        <f>'Spelprogram Div 1'!AB84</f>
        <v>0</v>
      </c>
      <c r="M10" s="57">
        <f>'Spelprogram Div 1'!AC84</f>
        <v>0</v>
      </c>
    </row>
    <row r="11" spans="1:13" ht="18">
      <c r="A11" s="38">
        <f>IF(SUM(C$4:C$13)&lt;1,0,IF($M11&lt;$M10,8,IF($L11&lt;$L10,8,IF($I11&lt;$I10,8,$A10))))</f>
        <v>0</v>
      </c>
      <c r="B11" s="56" t="str">
        <f>'Spelprogram Div 1'!R77</f>
        <v xml:space="preserve">Sibbamåla </v>
      </c>
      <c r="C11" s="57">
        <f>'Spelprogram Div 1'!S77</f>
        <v>0</v>
      </c>
      <c r="D11" s="57">
        <f>'Spelprogram Div 1'!T77</f>
        <v>0</v>
      </c>
      <c r="E11" s="57">
        <f>'Spelprogram Div 1'!U77</f>
        <v>0</v>
      </c>
      <c r="F11" s="57">
        <f>'Spelprogram Div 1'!V77</f>
        <v>0</v>
      </c>
      <c r="G11" s="57">
        <f>'Spelprogram Div 1'!W77</f>
        <v>0</v>
      </c>
      <c r="H11" s="57"/>
      <c r="I11" s="57">
        <f>'Spelprogram Div 1'!Y77</f>
        <v>0</v>
      </c>
      <c r="J11" s="57" t="s">
        <v>13</v>
      </c>
      <c r="K11" s="57">
        <f>'Spelprogram Div 1'!AA77</f>
        <v>0</v>
      </c>
      <c r="L11" s="45">
        <f>'Spelprogram Div 1'!AB77</f>
        <v>0</v>
      </c>
      <c r="M11" s="57">
        <f>'Spelprogram Div 1'!AC77</f>
        <v>0</v>
      </c>
    </row>
    <row r="12" spans="1:13" ht="18">
      <c r="A12" s="57"/>
      <c r="B12" s="56"/>
      <c r="C12" s="57"/>
      <c r="D12" s="57"/>
      <c r="E12" s="57"/>
      <c r="F12" s="57"/>
      <c r="G12" s="57"/>
      <c r="H12" s="57"/>
      <c r="I12" s="57"/>
      <c r="J12" s="57"/>
      <c r="K12" s="57"/>
      <c r="L12" s="45"/>
      <c r="M12" s="57"/>
    </row>
    <row r="13" spans="1:13" ht="18" customHeight="1">
      <c r="A13" s="57"/>
      <c r="B13" s="56"/>
      <c r="C13" s="57"/>
      <c r="D13" s="57"/>
      <c r="E13" s="57"/>
      <c r="F13" s="57"/>
      <c r="G13" s="57"/>
      <c r="H13" s="57"/>
      <c r="I13" s="57"/>
      <c r="J13" s="57"/>
      <c r="K13" s="57"/>
      <c r="L13" s="45"/>
      <c r="M13" s="57"/>
    </row>
    <row r="14" spans="1:13" ht="18" customHeight="1">
      <c r="A14" s="38"/>
      <c r="B14" s="55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</row>
    <row r="15" spans="1:13" ht="18" customHeight="1">
      <c r="A15" s="38"/>
      <c r="B15" s="55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</row>
    <row r="16" spans="1:13" ht="18" customHeight="1">
      <c r="A16" s="38"/>
      <c r="B16" s="55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ht="18" customHeight="1">
      <c r="A17" s="38"/>
      <c r="B17" s="55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8" customHeight="1">
      <c r="A18" s="38"/>
      <c r="B18" s="55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</row>
    <row r="19" spans="1:13" ht="18" customHeight="1">
      <c r="A19" s="38"/>
      <c r="B19" s="59" t="s">
        <v>23</v>
      </c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</row>
    <row r="20" spans="1:13" ht="18" customHeight="1">
      <c r="A20" s="58" t="s">
        <v>27</v>
      </c>
      <c r="B20" s="55"/>
      <c r="C20" s="6" t="s">
        <v>6</v>
      </c>
      <c r="D20" s="6" t="s">
        <v>7</v>
      </c>
      <c r="E20" s="6" t="s">
        <v>8</v>
      </c>
      <c r="F20" s="6" t="s">
        <v>9</v>
      </c>
      <c r="G20" s="6" t="s">
        <v>10</v>
      </c>
      <c r="H20" s="6"/>
      <c r="I20" s="6"/>
      <c r="J20" s="6" t="s">
        <v>11</v>
      </c>
      <c r="K20" s="6"/>
      <c r="L20" s="63" t="s">
        <v>28</v>
      </c>
      <c r="M20" s="7" t="s">
        <v>12</v>
      </c>
    </row>
    <row r="21" spans="1:13" ht="18" customHeight="1">
      <c r="A21" s="38">
        <f>IF(SUM(C$21:C$30)&lt;1,0,1)</f>
        <v>0</v>
      </c>
      <c r="B21" s="56" t="str">
        <f>'Spelprogram Div 2'!R80</f>
        <v>Vaxholm Hsk</v>
      </c>
      <c r="C21" s="57">
        <f>'Spelprogram Div 2'!S80</f>
        <v>0</v>
      </c>
      <c r="D21" s="57">
        <f>'Spelprogram Div 2'!T80</f>
        <v>0</v>
      </c>
      <c r="E21" s="57">
        <f>'Spelprogram Div 2'!U80</f>
        <v>0</v>
      </c>
      <c r="F21" s="57">
        <f>'Spelprogram Div 2'!V80</f>
        <v>0</v>
      </c>
      <c r="G21" s="57">
        <f>'Spelprogram Div 2'!W80</f>
        <v>0</v>
      </c>
      <c r="H21" s="57"/>
      <c r="I21" s="57">
        <f>'Spelprogram Div 2'!Y80</f>
        <v>0</v>
      </c>
      <c r="J21" s="57" t="str">
        <f>'Spelprogram Div 2'!Z80</f>
        <v>:</v>
      </c>
      <c r="K21" s="57">
        <f>'Spelprogram Div 2'!AA80</f>
        <v>0</v>
      </c>
      <c r="L21" s="45">
        <f>'Spelprogram Div 2'!AB80</f>
        <v>0</v>
      </c>
      <c r="M21" s="57">
        <f>'Spelprogram Div 2'!AC80</f>
        <v>0</v>
      </c>
    </row>
    <row r="22" spans="1:13" ht="18" customHeight="1" thickBot="1">
      <c r="A22" s="83">
        <f>IF(SUM(C$21:C$30)&lt;1,0,IF($M22&lt;$M21,2,IF($L22&lt;$L21,2,IF($I22&lt;$I21,2,$A21))))</f>
        <v>0</v>
      </c>
      <c r="B22" s="84" t="str">
        <f>'Spelprogram Div 2'!R84</f>
        <v xml:space="preserve">Värends Hsk 1 </v>
      </c>
      <c r="C22" s="83">
        <f>'Spelprogram Div 2'!S84</f>
        <v>0</v>
      </c>
      <c r="D22" s="83">
        <f>'Spelprogram Div 2'!T84</f>
        <v>0</v>
      </c>
      <c r="E22" s="83">
        <f>'Spelprogram Div 2'!U84</f>
        <v>0</v>
      </c>
      <c r="F22" s="83">
        <f>'Spelprogram Div 2'!V84</f>
        <v>0</v>
      </c>
      <c r="G22" s="83">
        <f>'Spelprogram Div 2'!W84</f>
        <v>0</v>
      </c>
      <c r="H22" s="83"/>
      <c r="I22" s="83">
        <f>'Spelprogram Div 2'!Y84</f>
        <v>0</v>
      </c>
      <c r="J22" s="83" t="str">
        <f>'Spelprogram Div 2'!Z84</f>
        <v>:</v>
      </c>
      <c r="K22" s="83">
        <f>'Spelprogram Div 2'!AA84</f>
        <v>0</v>
      </c>
      <c r="L22" s="85">
        <f>'Spelprogram Div 2'!AB84</f>
        <v>0</v>
      </c>
      <c r="M22" s="83">
        <f>'Spelprogram Div 2'!AC84</f>
        <v>0</v>
      </c>
    </row>
    <row r="23" spans="1:13" ht="18" customHeight="1">
      <c r="A23" s="38">
        <f>IF(SUM(C$21:C$30)&lt;1,0,IF($M23&lt;$M22,3,IF($L23&lt;$L22,3,IF($I23&lt;$I22,3,$A22))))</f>
        <v>0</v>
      </c>
      <c r="B23" s="56" t="str">
        <f>'Spelprogram Div 2'!R78</f>
        <v>Balders Hsk 1</v>
      </c>
      <c r="C23" s="57">
        <f>'Spelprogram Div 2'!S78</f>
        <v>0</v>
      </c>
      <c r="D23" s="57">
        <f>'Spelprogram Div 2'!T78</f>
        <v>0</v>
      </c>
      <c r="E23" s="57">
        <f>'Spelprogram Div 2'!U78</f>
        <v>0</v>
      </c>
      <c r="F23" s="57">
        <f>'Spelprogram Div 2'!V78</f>
        <v>0</v>
      </c>
      <c r="G23" s="57">
        <f>'Spelprogram Div 2'!W78</f>
        <v>0</v>
      </c>
      <c r="H23" s="57"/>
      <c r="I23" s="57">
        <f>'Spelprogram Div 2'!Y78</f>
        <v>0</v>
      </c>
      <c r="J23" s="57" t="str">
        <f>'Spelprogram Div 2'!Z78</f>
        <v>:</v>
      </c>
      <c r="K23" s="57">
        <f>'Spelprogram Div 2'!AA78</f>
        <v>0</v>
      </c>
      <c r="L23" s="45">
        <f>'Spelprogram Div 2'!AB78</f>
        <v>0</v>
      </c>
      <c r="M23" s="57">
        <f>'Spelprogram Div 2'!AC78</f>
        <v>0</v>
      </c>
    </row>
    <row r="24" spans="1:13" ht="18" customHeight="1">
      <c r="A24" s="38">
        <f>IF(SUM(C$21:C$30)&lt;1,0,IF($M24&lt;$M23,4,IF($L24&lt;$L23,4,IF($I24&lt;$I23,4,$A23))))</f>
        <v>0</v>
      </c>
      <c r="B24" s="56" t="str">
        <f>'Spelprogram Div 2'!R77</f>
        <v>Lanternan 2</v>
      </c>
      <c r="C24" s="57">
        <f>'Spelprogram Div 2'!S77</f>
        <v>0</v>
      </c>
      <c r="D24" s="57">
        <f>'Spelprogram Div 2'!T77</f>
        <v>0</v>
      </c>
      <c r="E24" s="57">
        <f>'Spelprogram Div 2'!U77</f>
        <v>0</v>
      </c>
      <c r="F24" s="57">
        <f>'Spelprogram Div 2'!V77</f>
        <v>0</v>
      </c>
      <c r="G24" s="57">
        <f>'Spelprogram Div 2'!W77</f>
        <v>0</v>
      </c>
      <c r="H24" s="57"/>
      <c r="I24" s="57">
        <f>'Spelprogram Div 2'!Y77</f>
        <v>0</v>
      </c>
      <c r="J24" s="57" t="str">
        <f>'Spelprogram Div 2'!Z77</f>
        <v>:</v>
      </c>
      <c r="K24" s="57">
        <f>'Spelprogram Div 2'!AA77</f>
        <v>0</v>
      </c>
      <c r="L24" s="45">
        <f>'Spelprogram Div 2'!AB77</f>
        <v>0</v>
      </c>
      <c r="M24" s="57">
        <f>'Spelprogram Div 2'!AC77</f>
        <v>0</v>
      </c>
    </row>
    <row r="25" spans="1:13" ht="18" customHeight="1">
      <c r="A25" s="38">
        <f>IF(SUM(C$21:C$30)&lt;1,0,IF($M25&lt;$M24,5,IF($L25&lt;$L24,5,IF($I25&lt;$I24,5,$A24))))</f>
        <v>0</v>
      </c>
      <c r="B25" s="56" t="str">
        <f>'Spelprogram Div 2'!R81</f>
        <v>Balders Hsk 2</v>
      </c>
      <c r="C25" s="57">
        <f>'Spelprogram Div 2'!S81</f>
        <v>0</v>
      </c>
      <c r="D25" s="57">
        <f>'Spelprogram Div 2'!T81</f>
        <v>0</v>
      </c>
      <c r="E25" s="57">
        <f>'Spelprogram Div 2'!U81</f>
        <v>0</v>
      </c>
      <c r="F25" s="57">
        <f>'Spelprogram Div 2'!V81</f>
        <v>0</v>
      </c>
      <c r="G25" s="57">
        <f>'Spelprogram Div 2'!W81</f>
        <v>0</v>
      </c>
      <c r="H25" s="57"/>
      <c r="I25" s="57">
        <f>'Spelprogram Div 2'!Y81</f>
        <v>0</v>
      </c>
      <c r="J25" s="57" t="str">
        <f>'Spelprogram Div 2'!Z81</f>
        <v>:</v>
      </c>
      <c r="K25" s="57">
        <f>'Spelprogram Div 2'!AA81</f>
        <v>0</v>
      </c>
      <c r="L25" s="45">
        <f>'Spelprogram Div 2'!AB81</f>
        <v>0</v>
      </c>
      <c r="M25" s="57">
        <f>'Spelprogram Div 2'!AC81</f>
        <v>0</v>
      </c>
    </row>
    <row r="26" spans="1:13" ht="18" customHeight="1">
      <c r="A26" s="38">
        <f>IF(SUM(C$21:C$30)&lt;1,0,IF($M26&lt;$M25,6,IF($L26&lt;$L25,6,IF($I26&lt;$I25,6,$A25))))</f>
        <v>0</v>
      </c>
      <c r="B26" s="55" t="str">
        <f>'Spelprogram Div 2'!R82</f>
        <v xml:space="preserve">Jämjö Hsk </v>
      </c>
      <c r="C26" s="38">
        <f>'Spelprogram Div 2'!S82</f>
        <v>0</v>
      </c>
      <c r="D26" s="38">
        <f>'Spelprogram Div 2'!T82</f>
        <v>0</v>
      </c>
      <c r="E26" s="38">
        <f>'Spelprogram Div 2'!U82</f>
        <v>0</v>
      </c>
      <c r="F26" s="38">
        <f>'Spelprogram Div 2'!V82</f>
        <v>0</v>
      </c>
      <c r="G26" s="38">
        <f>'Spelprogram Div 2'!W82</f>
        <v>0</v>
      </c>
      <c r="H26" s="38"/>
      <c r="I26" s="38">
        <f>'Spelprogram Div 2'!Y82</f>
        <v>0</v>
      </c>
      <c r="J26" s="38" t="str">
        <f>'Spelprogram Div 2'!Z82</f>
        <v>:</v>
      </c>
      <c r="K26" s="38">
        <f>'Spelprogram Div 2'!AA82</f>
        <v>0</v>
      </c>
      <c r="L26" s="46">
        <f>'Spelprogram Div 2'!AB82</f>
        <v>0</v>
      </c>
      <c r="M26" s="38">
        <f>'Spelprogram Div 2'!AC82</f>
        <v>0</v>
      </c>
    </row>
    <row r="27" spans="1:13" ht="18" customHeight="1">
      <c r="A27" s="38">
        <f>IF(SUM(C$21:C$30)&lt;1,0,IF($M27&lt;$M26,7,IF($L27&lt;$L26,7,IF($I27&lt;$I26,7,$A26))))</f>
        <v>0</v>
      </c>
      <c r="B27" s="55" t="str">
        <f>'Spelprogram Div 2'!R86</f>
        <v xml:space="preserve">Värends Hsk 2 </v>
      </c>
      <c r="C27" s="38">
        <f>'Spelprogram Div 2'!S86</f>
        <v>0</v>
      </c>
      <c r="D27" s="38">
        <f>'Spelprogram Div 2'!T86</f>
        <v>0</v>
      </c>
      <c r="E27" s="38">
        <f>'Spelprogram Div 2'!U86</f>
        <v>0</v>
      </c>
      <c r="F27" s="38">
        <f>'Spelprogram Div 2'!V86</f>
        <v>0</v>
      </c>
      <c r="G27" s="38">
        <f>'Spelprogram Div 2'!W86</f>
        <v>0</v>
      </c>
      <c r="H27" s="38"/>
      <c r="I27" s="38">
        <f>'Spelprogram Div 2'!Y86</f>
        <v>0</v>
      </c>
      <c r="J27" s="38" t="str">
        <f>'Spelprogram Div 2'!Z86</f>
        <v>:</v>
      </c>
      <c r="K27" s="38">
        <f>'Spelprogram Div 2'!AA86</f>
        <v>0</v>
      </c>
      <c r="L27" s="46">
        <f>'Spelprogram Div 2'!AB86</f>
        <v>0</v>
      </c>
      <c r="M27" s="38">
        <f>'Spelprogram Div 2'!AC86</f>
        <v>0</v>
      </c>
    </row>
    <row r="28" spans="1:13" ht="18" customHeight="1">
      <c r="A28" s="38">
        <f>IF(SUM(C$21:C$30)&lt;1,0,IF($M28&lt;$M27,8,IF($L28&lt;$L27,8,IF($I28&lt;$I27,8,$A27))))</f>
        <v>0</v>
      </c>
      <c r="B28" s="56" t="str">
        <f>'Spelprogram Div 2'!R85</f>
        <v>Tingsryd Hsc 2</v>
      </c>
      <c r="C28" s="57">
        <f>'Spelprogram Div 2'!S85</f>
        <v>0</v>
      </c>
      <c r="D28" s="57">
        <f>'Spelprogram Div 2'!T85</f>
        <v>0</v>
      </c>
      <c r="E28" s="57">
        <f>'Spelprogram Div 2'!U85</f>
        <v>0</v>
      </c>
      <c r="F28" s="57">
        <f>'Spelprogram Div 2'!V85</f>
        <v>0</v>
      </c>
      <c r="G28" s="57">
        <f>'Spelprogram Div 2'!W85</f>
        <v>0</v>
      </c>
      <c r="H28" s="57"/>
      <c r="I28" s="57">
        <f>'Spelprogram Div 2'!Y85</f>
        <v>0</v>
      </c>
      <c r="J28" s="57" t="str">
        <f>'Spelprogram Div 2'!Z80</f>
        <v>:</v>
      </c>
      <c r="K28" s="57">
        <f>'Spelprogram Div 2'!AA85</f>
        <v>0</v>
      </c>
      <c r="L28" s="45">
        <f>'Spelprogram Div 2'!AB85</f>
        <v>0</v>
      </c>
      <c r="M28" s="57">
        <f>'Spelprogram Div 2'!AC85</f>
        <v>0</v>
      </c>
    </row>
    <row r="29" spans="1:13" ht="18" customHeight="1">
      <c r="A29" s="38">
        <f>IF(SUM(C$21:C$30)&lt;1,0,IF($M29&lt;$M28,9,IF($L29&lt;$L28,9,IF($I29&lt;$I28,9,$A28))))</f>
        <v>0</v>
      </c>
      <c r="B29" s="55" t="str">
        <f>'Spelprogram Div 2'!R83</f>
        <v>Balders Hsk 3</v>
      </c>
      <c r="C29" s="38">
        <f>'Spelprogram Div 2'!S83</f>
        <v>0</v>
      </c>
      <c r="D29" s="38">
        <f>'Spelprogram Div 2'!T83</f>
        <v>0</v>
      </c>
      <c r="E29" s="38">
        <f>'Spelprogram Div 2'!U83</f>
        <v>0</v>
      </c>
      <c r="F29" s="38">
        <f>'Spelprogram Div 2'!V83</f>
        <v>0</v>
      </c>
      <c r="G29" s="38">
        <f>'Spelprogram Div 2'!W83</f>
        <v>0</v>
      </c>
      <c r="H29" s="38"/>
      <c r="I29" s="38">
        <f>'Spelprogram Div 2'!Y83</f>
        <v>0</v>
      </c>
      <c r="J29" s="38" t="str">
        <f>'Spelprogram Div 2'!Z83</f>
        <v>:</v>
      </c>
      <c r="K29" s="38">
        <f>'Spelprogram Div 2'!AA83</f>
        <v>0</v>
      </c>
      <c r="L29" s="46">
        <f>'Spelprogram Div 2'!AB83</f>
        <v>0</v>
      </c>
      <c r="M29" s="38">
        <f>'Spelprogram Div 2'!AC83</f>
        <v>0</v>
      </c>
    </row>
    <row r="30" spans="1:13" ht="18" customHeight="1">
      <c r="A30" s="38">
        <f>IF(SUM(C$21:C$30)&lt;1,0,IF($M30&lt;$M29,10,IF($L30&lt;$L29,10,IF($I30&lt;$I29,10,$A29))))</f>
        <v>0</v>
      </c>
      <c r="B30" s="56" t="str">
        <f>'Spelprogram Div 2'!R79</f>
        <v>Växjö Hsk 2</v>
      </c>
      <c r="C30" s="57">
        <f>'Spelprogram Div 2'!S79</f>
        <v>0</v>
      </c>
      <c r="D30" s="57">
        <f>'Spelprogram Div 2'!T79</f>
        <v>0</v>
      </c>
      <c r="E30" s="57">
        <f>'Spelprogram Div 2'!U79</f>
        <v>0</v>
      </c>
      <c r="F30" s="57">
        <f>'Spelprogram Div 2'!V79</f>
        <v>0</v>
      </c>
      <c r="G30" s="57">
        <f>'Spelprogram Div 2'!W79</f>
        <v>0</v>
      </c>
      <c r="H30" s="57"/>
      <c r="I30" s="57">
        <f>'Spelprogram Div 2'!Y79</f>
        <v>0</v>
      </c>
      <c r="J30" s="57" t="str">
        <f>'Spelprogram Div 2'!Z79</f>
        <v>:</v>
      </c>
      <c r="K30" s="57">
        <f>'Spelprogram Div 2'!AA79</f>
        <v>0</v>
      </c>
      <c r="L30" s="45">
        <f>'Spelprogram Div 2'!AB79</f>
        <v>0</v>
      </c>
      <c r="M30" s="57">
        <f>'Spelprogram Div 2'!AC79</f>
        <v>0</v>
      </c>
    </row>
    <row r="31" spans="1:13" ht="18" customHeight="1">
      <c r="A31" s="38"/>
      <c r="B31" s="55"/>
      <c r="C31" s="38"/>
      <c r="D31" s="38"/>
      <c r="E31" s="38"/>
      <c r="F31" s="38"/>
      <c r="G31" s="38"/>
      <c r="H31" s="38"/>
      <c r="I31" s="38"/>
      <c r="J31" s="38"/>
      <c r="K31" s="38"/>
      <c r="L31" s="69"/>
      <c r="M31" s="38"/>
    </row>
    <row r="32" spans="1:13" ht="18" customHeight="1">
      <c r="A32" s="38"/>
      <c r="B32" s="55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</row>
    <row r="33" spans="1:13" ht="18" customHeight="1">
      <c r="A33" s="38"/>
      <c r="B33" s="65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</row>
    <row r="34" spans="1:13" ht="18" customHeight="1">
      <c r="A34" s="58"/>
      <c r="B34" s="55"/>
      <c r="C34" s="59"/>
      <c r="D34" s="59"/>
      <c r="E34" s="59"/>
      <c r="F34" s="59"/>
      <c r="G34" s="59"/>
      <c r="H34" s="38"/>
      <c r="I34" s="38"/>
      <c r="J34" s="59"/>
      <c r="K34" s="38"/>
      <c r="L34" s="63"/>
      <c r="M34" s="59"/>
    </row>
    <row r="35" spans="1:13" ht="18" customHeight="1">
      <c r="A35" s="38"/>
      <c r="B35" s="55"/>
      <c r="C35" s="38"/>
      <c r="D35" s="38"/>
      <c r="E35" s="38"/>
      <c r="F35" s="38"/>
      <c r="G35" s="38"/>
      <c r="H35" s="38"/>
      <c r="I35" s="38"/>
      <c r="J35" s="38"/>
      <c r="K35" s="38"/>
      <c r="M35" s="38"/>
    </row>
    <row r="36" spans="1:13" ht="18" customHeight="1">
      <c r="A36" s="38"/>
      <c r="B36" s="55"/>
      <c r="C36" s="38"/>
      <c r="D36" s="38"/>
      <c r="E36" s="38"/>
      <c r="F36" s="38"/>
      <c r="G36" s="38"/>
      <c r="H36" s="38"/>
      <c r="I36" s="38"/>
      <c r="J36" s="38"/>
      <c r="K36" s="38"/>
      <c r="M36" s="38"/>
    </row>
    <row r="37" spans="1:13" ht="18" customHeight="1">
      <c r="A37" s="38"/>
      <c r="B37" s="55"/>
      <c r="C37" s="38"/>
      <c r="D37" s="38"/>
      <c r="E37" s="38"/>
      <c r="F37" s="38"/>
      <c r="G37" s="38"/>
      <c r="H37" s="38"/>
      <c r="I37" s="38"/>
      <c r="J37" s="38"/>
      <c r="K37" s="38"/>
      <c r="M37" s="38"/>
    </row>
    <row r="38" spans="1:13" ht="18" customHeight="1">
      <c r="A38" s="38"/>
      <c r="B38" s="55"/>
      <c r="C38" s="38"/>
      <c r="D38" s="38"/>
      <c r="E38" s="38"/>
      <c r="F38" s="38"/>
      <c r="G38" s="38"/>
      <c r="H38" s="38"/>
      <c r="I38" s="38"/>
      <c r="J38" s="38"/>
      <c r="K38" s="38"/>
      <c r="M38" s="38"/>
    </row>
    <row r="39" spans="1:13" ht="18" customHeight="1">
      <c r="A39" s="38"/>
      <c r="B39" s="55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</row>
    <row r="40" spans="1:13" ht="18" customHeight="1">
      <c r="A40" s="38"/>
      <c r="B40" s="55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</row>
    <row r="41" spans="1:13" ht="18" customHeight="1">
      <c r="A41" s="38"/>
      <c r="B41" s="55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  <row r="42" spans="1:13" ht="18" customHeight="1">
      <c r="A42" s="38"/>
      <c r="B42" s="55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</row>
    <row r="43" spans="1:13" ht="18" customHeight="1">
      <c r="A43" s="38"/>
      <c r="B43" s="55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</row>
    <row r="44" spans="1:13" ht="18" customHeight="1">
      <c r="A44" s="38"/>
      <c r="B44" s="55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</row>
  </sheetData>
  <sortState ref="B35:M38">
    <sortCondition descending="1" ref="M35"/>
    <sortCondition descending="1" ref="L35"/>
    <sortCondition descending="1" ref="I35"/>
  </sortState>
  <phoneticPr fontId="2" type="noConversion"/>
  <pageMargins left="0.59055118110236227" right="0.39370078740157483" top="0.78740157480314965" bottom="0.78740157480314965" header="0.31496062992125984" footer="0.31496062992125984"/>
  <pageSetup paperSize="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3"/>
  <dimension ref="A1:B80"/>
  <sheetViews>
    <sheetView zoomScaleNormal="100" workbookViewId="0">
      <selection activeCell="A21" sqref="A21"/>
    </sheetView>
  </sheetViews>
  <sheetFormatPr defaultRowHeight="12.75"/>
  <cols>
    <col min="1" max="1" width="99.85546875" customWidth="1"/>
  </cols>
  <sheetData>
    <row r="1" spans="1:2" ht="18">
      <c r="A1" s="10" t="s">
        <v>73</v>
      </c>
    </row>
    <row r="2" spans="1:2" ht="15.75">
      <c r="A2" s="9" t="s">
        <v>84</v>
      </c>
    </row>
    <row r="3" spans="1:2" ht="15.75">
      <c r="A3" s="9"/>
    </row>
    <row r="4" spans="1:2" ht="15.75">
      <c r="A4" s="9" t="s">
        <v>25</v>
      </c>
    </row>
    <row r="5" spans="1:2" ht="15.75">
      <c r="A5" s="9" t="s">
        <v>20</v>
      </c>
    </row>
    <row r="6" spans="1:2" ht="15.75">
      <c r="A6" s="9" t="s">
        <v>39</v>
      </c>
    </row>
    <row r="7" spans="1:2" ht="15.75">
      <c r="A7" s="103" t="s">
        <v>60</v>
      </c>
      <c r="B7" s="102"/>
    </row>
    <row r="8" spans="1:2" ht="15.75">
      <c r="A8" s="104" t="s">
        <v>56</v>
      </c>
      <c r="B8" s="102"/>
    </row>
    <row r="9" spans="1:2" ht="15.75">
      <c r="A9" s="105" t="s">
        <v>57</v>
      </c>
      <c r="B9" s="101" t="s">
        <v>62</v>
      </c>
    </row>
    <row r="10" spans="1:2" ht="15.75">
      <c r="A10" s="106" t="s">
        <v>58</v>
      </c>
    </row>
    <row r="11" spans="1:2" ht="15.75">
      <c r="A11" s="106" t="s">
        <v>59</v>
      </c>
    </row>
    <row r="12" spans="1:2" ht="15.75">
      <c r="A12" s="106" t="s">
        <v>61</v>
      </c>
    </row>
    <row r="13" spans="1:2" ht="15.75">
      <c r="A13" s="106" t="s">
        <v>63</v>
      </c>
    </row>
    <row r="14" spans="1:2" ht="15.75">
      <c r="A14" s="106" t="s">
        <v>64</v>
      </c>
    </row>
    <row r="15" spans="1:2" ht="15.75">
      <c r="A15" s="106" t="s">
        <v>65</v>
      </c>
    </row>
    <row r="17" spans="1:1" ht="15.75">
      <c r="A17" s="107" t="s">
        <v>66</v>
      </c>
    </row>
    <row r="18" spans="1:1" ht="15.75">
      <c r="A18" s="9" t="s">
        <v>122</v>
      </c>
    </row>
    <row r="19" spans="1:1" ht="15.75">
      <c r="A19" s="9" t="s">
        <v>123</v>
      </c>
    </row>
    <row r="20" spans="1:1" ht="15.75">
      <c r="A20" s="9"/>
    </row>
    <row r="21" spans="1:1" ht="15.75">
      <c r="A21" s="11" t="s">
        <v>14</v>
      </c>
    </row>
    <row r="22" spans="1:1" ht="15.75">
      <c r="A22" s="9" t="s">
        <v>15</v>
      </c>
    </row>
    <row r="23" spans="1:1" ht="15.75">
      <c r="A23" s="9" t="s">
        <v>16</v>
      </c>
    </row>
    <row r="24" spans="1:1" ht="15.75">
      <c r="A24" s="9" t="s">
        <v>17</v>
      </c>
    </row>
    <row r="25" spans="1:1" ht="15.75">
      <c r="A25" s="9" t="s">
        <v>51</v>
      </c>
    </row>
    <row r="27" spans="1:1" ht="15.75">
      <c r="A27" s="12" t="s">
        <v>38</v>
      </c>
    </row>
    <row r="28" spans="1:1" ht="15.75">
      <c r="A28" s="21" t="s">
        <v>40</v>
      </c>
    </row>
    <row r="29" spans="1:1" ht="15.75">
      <c r="A29" s="12" t="s">
        <v>124</v>
      </c>
    </row>
    <row r="30" spans="1:1" ht="15.75">
      <c r="A30" s="12" t="s">
        <v>125</v>
      </c>
    </row>
    <row r="31" spans="1:1" ht="15.75">
      <c r="A31" s="9" t="s">
        <v>126</v>
      </c>
    </row>
    <row r="32" spans="1:1" s="9" customFormat="1" ht="15.75"/>
    <row r="33" spans="1:1" s="9" customFormat="1" ht="15.75">
      <c r="A33" s="23" t="s">
        <v>21</v>
      </c>
    </row>
    <row r="34" spans="1:1" s="9" customFormat="1" ht="15.75">
      <c r="A34" s="22" t="s">
        <v>74</v>
      </c>
    </row>
    <row r="35" spans="1:1" s="9" customFormat="1" ht="15.75">
      <c r="A35" s="22" t="s">
        <v>101</v>
      </c>
    </row>
    <row r="36" spans="1:1" s="9" customFormat="1" ht="15.75">
      <c r="A36" s="22" t="s">
        <v>100</v>
      </c>
    </row>
    <row r="37" spans="1:1" s="9" customFormat="1" ht="15.75">
      <c r="A37" s="22" t="s">
        <v>54</v>
      </c>
    </row>
    <row r="38" spans="1:1" s="9" customFormat="1" ht="15.75">
      <c r="A38" s="22" t="s">
        <v>102</v>
      </c>
    </row>
    <row r="39" spans="1:1" s="9" customFormat="1" ht="15.75">
      <c r="A39" s="22" t="s">
        <v>127</v>
      </c>
    </row>
    <row r="40" spans="1:1" s="9" customFormat="1" ht="15.75">
      <c r="A40" s="22" t="s">
        <v>104</v>
      </c>
    </row>
    <row r="41" spans="1:1" s="9" customFormat="1" ht="15.75">
      <c r="A41" s="22" t="s">
        <v>105</v>
      </c>
    </row>
    <row r="42" spans="1:1" s="9" customFormat="1" ht="15.75">
      <c r="A42" s="22" t="s">
        <v>106</v>
      </c>
    </row>
    <row r="43" spans="1:1" s="9" customFormat="1" ht="15.75">
      <c r="A43" s="22" t="s">
        <v>107</v>
      </c>
    </row>
    <row r="44" spans="1:1" s="9" customFormat="1" ht="15.75">
      <c r="A44" s="22" t="s">
        <v>103</v>
      </c>
    </row>
    <row r="45" spans="1:1" s="9" customFormat="1" ht="15.75">
      <c r="A45" s="22" t="s">
        <v>111</v>
      </c>
    </row>
    <row r="46" spans="1:1" s="9" customFormat="1" ht="15.75">
      <c r="A46" s="22" t="s">
        <v>110</v>
      </c>
    </row>
    <row r="47" spans="1:1" s="9" customFormat="1" ht="15.75">
      <c r="A47" s="22" t="s">
        <v>108</v>
      </c>
    </row>
    <row r="48" spans="1:1" s="9" customFormat="1" ht="15.75">
      <c r="A48" s="9" t="s">
        <v>109</v>
      </c>
    </row>
    <row r="49" spans="1:1" s="9" customFormat="1" ht="15.75">
      <c r="A49" s="22"/>
    </row>
    <row r="50" spans="1:1" s="9" customFormat="1" ht="15.75"/>
    <row r="51" spans="1:1" s="9" customFormat="1" ht="15.75"/>
    <row r="52" spans="1:1" s="9" customFormat="1" ht="15.75">
      <c r="A52" s="29" t="s">
        <v>75</v>
      </c>
    </row>
    <row r="53" spans="1:1" s="9" customFormat="1" ht="15.75">
      <c r="A53" s="9" t="s">
        <v>44</v>
      </c>
    </row>
    <row r="54" spans="1:1" s="9" customFormat="1" ht="15.75"/>
    <row r="55" spans="1:1" s="9" customFormat="1" ht="15.75"/>
    <row r="56" spans="1:1" s="13" customFormat="1" ht="15.75">
      <c r="A56" s="9" t="s">
        <v>85</v>
      </c>
    </row>
    <row r="57" spans="1:1" s="13" customFormat="1" ht="15.75">
      <c r="A57" s="9"/>
    </row>
    <row r="58" spans="1:1" s="13" customFormat="1" ht="15.75">
      <c r="A58" s="29" t="s">
        <v>22</v>
      </c>
    </row>
    <row r="59" spans="1:1" s="13" customFormat="1" ht="15.75">
      <c r="A59" s="9" t="s">
        <v>37</v>
      </c>
    </row>
    <row r="60" spans="1:1" s="13" customFormat="1" ht="15.75">
      <c r="A60" s="9" t="s">
        <v>34</v>
      </c>
    </row>
    <row r="61" spans="1:1" s="13" customFormat="1" ht="15.75">
      <c r="A61" s="9"/>
    </row>
    <row r="62" spans="1:1" ht="15.75">
      <c r="A62" s="29" t="s">
        <v>35</v>
      </c>
    </row>
    <row r="63" spans="1:1" ht="15.75">
      <c r="A63" s="9" t="s">
        <v>37</v>
      </c>
    </row>
    <row r="64" spans="1:1" ht="15.75">
      <c r="A64" s="9"/>
    </row>
    <row r="65" spans="1:1" ht="15.75">
      <c r="A65" s="9" t="s">
        <v>36</v>
      </c>
    </row>
    <row r="66" spans="1:1" ht="15.75">
      <c r="A66" s="9"/>
    </row>
    <row r="67" spans="1:1" ht="15.75">
      <c r="A67" s="9"/>
    </row>
    <row r="68" spans="1:1" ht="18.75">
      <c r="A68" s="82"/>
    </row>
    <row r="69" spans="1:1" ht="18.75">
      <c r="A69" s="82"/>
    </row>
    <row r="70" spans="1:1" ht="18.75">
      <c r="A70" s="82"/>
    </row>
    <row r="71" spans="1:1" ht="15.75">
      <c r="A71" s="9"/>
    </row>
    <row r="72" spans="1:1" ht="15.75">
      <c r="A72" s="29"/>
    </row>
    <row r="73" spans="1:1" ht="15.75">
      <c r="A73" s="9"/>
    </row>
    <row r="74" spans="1:1" ht="15.75">
      <c r="A74" s="9"/>
    </row>
    <row r="75" spans="1:1" ht="15.75">
      <c r="A75" s="9"/>
    </row>
    <row r="76" spans="1:1" ht="15.75">
      <c r="A76" s="9"/>
    </row>
    <row r="77" spans="1:1" ht="15.75">
      <c r="A77" s="9"/>
    </row>
    <row r="78" spans="1:1" ht="15.75">
      <c r="A78" s="9"/>
    </row>
    <row r="79" spans="1:1" ht="15.75">
      <c r="A79" s="9"/>
    </row>
    <row r="80" spans="1:1" ht="15.75">
      <c r="A80" s="9"/>
    </row>
  </sheetData>
  <phoneticPr fontId="2" type="noConversion"/>
  <hyperlinks>
    <hyperlink ref="A8" r:id="rId1" display="http://www.svhkf.se/"/>
  </hyperlinks>
  <printOptions horizontalCentered="1" verticalCentered="1"/>
  <pageMargins left="0.59055118110236227" right="0.19685039370078741" top="0.59055118110236227" bottom="0.59055118110236227" header="0" footer="0"/>
  <pageSetup paperSize="9" orientation="portrait" verticalDpi="0" r:id="rId2"/>
  <headerFooter alignWithMargins="0"/>
  <rowBreaks count="1" manualBreakCount="1">
    <brk id="5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4</vt:i4>
      </vt:variant>
      <vt:variant>
        <vt:lpstr>Namngivna områden</vt:lpstr>
      </vt:variant>
      <vt:variant>
        <vt:i4>4</vt:i4>
      </vt:variant>
    </vt:vector>
  </HeadingPairs>
  <TitlesOfParts>
    <vt:vector size="8" baseType="lpstr">
      <vt:lpstr>Spelprogram Div 1</vt:lpstr>
      <vt:lpstr>Spelprogram Div 2</vt:lpstr>
      <vt:lpstr>Tabeller</vt:lpstr>
      <vt:lpstr>Serieinformation</vt:lpstr>
      <vt:lpstr>Serieinformation!Utskriftsområde</vt:lpstr>
      <vt:lpstr>'Spelprogram Div 1'!Utskriftsområde</vt:lpstr>
      <vt:lpstr>'Spelprogram Div 2'!Utskriftsområde</vt:lpstr>
      <vt:lpstr>Tabeller!Utskriftsområde</vt:lpstr>
    </vt:vector>
  </TitlesOfParts>
  <Company>Network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Network</dc:creator>
  <cp:lastModifiedBy>Tomas</cp:lastModifiedBy>
  <cp:lastPrinted>2020-07-20T18:42:50Z</cp:lastPrinted>
  <dcterms:created xsi:type="dcterms:W3CDTF">2004-08-31T13:43:56Z</dcterms:created>
  <dcterms:modified xsi:type="dcterms:W3CDTF">2021-09-30T16:37:43Z</dcterms:modified>
</cp:coreProperties>
</file>