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-120" yWindow="-120" windowWidth="24240" windowHeight="13140"/>
  </bookViews>
  <sheets>
    <sheet name="Seriespelsranking" sheetId="2" r:id="rId1"/>
    <sheet name="Regler" sheetId="4" r:id="rId2"/>
  </sheets>
  <definedNames>
    <definedName name="_xlnm.Print_Area" localSheetId="0">Seriespelsranking!$A$1:$F$107</definedName>
    <definedName name="_xlnm.Print_Titles" localSheetId="0">Seriespelsranking!$B:$B</definedName>
  </definedNames>
  <calcPr calcId="125725"/>
</workbook>
</file>

<file path=xl/calcChain.xml><?xml version="1.0" encoding="utf-8"?>
<calcChain xmlns="http://schemas.openxmlformats.org/spreadsheetml/2006/main">
  <c r="A149" i="2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147"/>
  <c r="A148"/>
  <c r="F115"/>
  <c r="G115"/>
  <c r="I115"/>
  <c r="J115"/>
  <c r="K115"/>
  <c r="L115"/>
  <c r="DV124"/>
  <c r="EE124"/>
  <c r="F96"/>
  <c r="G96"/>
  <c r="I96"/>
  <c r="J96"/>
  <c r="K96"/>
  <c r="L96"/>
  <c r="M96"/>
  <c r="DV125"/>
  <c r="EE125"/>
  <c r="F98"/>
  <c r="G98"/>
  <c r="I98"/>
  <c r="J98"/>
  <c r="K98"/>
  <c r="L98"/>
  <c r="M98"/>
  <c r="DV126"/>
  <c r="EE126"/>
  <c r="F99"/>
  <c r="G99"/>
  <c r="I99"/>
  <c r="J99"/>
  <c r="K99"/>
  <c r="L99"/>
  <c r="DV127"/>
  <c r="EE127"/>
  <c r="F13"/>
  <c r="G13"/>
  <c r="I13"/>
  <c r="J13"/>
  <c r="K13"/>
  <c r="L13"/>
  <c r="DV128"/>
  <c r="EE128"/>
  <c r="F70"/>
  <c r="G70"/>
  <c r="I70"/>
  <c r="J70"/>
  <c r="K70"/>
  <c r="L70"/>
  <c r="DV129"/>
  <c r="EE129"/>
  <c r="F92"/>
  <c r="G92"/>
  <c r="I92"/>
  <c r="J92"/>
  <c r="K92"/>
  <c r="L92"/>
  <c r="DV130"/>
  <c r="EE130"/>
  <c r="F54"/>
  <c r="G54"/>
  <c r="I54"/>
  <c r="J54"/>
  <c r="K54"/>
  <c r="L54"/>
  <c r="DV131"/>
  <c r="EE131"/>
  <c r="F132"/>
  <c r="D132" s="1"/>
  <c r="G132"/>
  <c r="I132"/>
  <c r="J132"/>
  <c r="K132"/>
  <c r="L132"/>
  <c r="M132"/>
  <c r="DV132"/>
  <c r="EE132"/>
  <c r="F133"/>
  <c r="D133" s="1"/>
  <c r="G133"/>
  <c r="I133"/>
  <c r="J133"/>
  <c r="K133"/>
  <c r="L133"/>
  <c r="M133"/>
  <c r="DV133"/>
  <c r="EE133"/>
  <c r="F134"/>
  <c r="D134" s="1"/>
  <c r="G134"/>
  <c r="I134"/>
  <c r="J134"/>
  <c r="K134"/>
  <c r="L134"/>
  <c r="M134"/>
  <c r="DV134"/>
  <c r="EE134"/>
  <c r="F135"/>
  <c r="D135" s="1"/>
  <c r="G135"/>
  <c r="I135"/>
  <c r="J135"/>
  <c r="K135"/>
  <c r="L135"/>
  <c r="M135"/>
  <c r="DV135"/>
  <c r="EE135"/>
  <c r="F136"/>
  <c r="D136" s="1"/>
  <c r="G136"/>
  <c r="I136"/>
  <c r="J136"/>
  <c r="K136"/>
  <c r="L136"/>
  <c r="M136"/>
  <c r="DV136"/>
  <c r="EE136"/>
  <c r="F137"/>
  <c r="D137" s="1"/>
  <c r="G137"/>
  <c r="I137"/>
  <c r="J137"/>
  <c r="K137"/>
  <c r="L137"/>
  <c r="M137"/>
  <c r="DV137"/>
  <c r="EE137"/>
  <c r="F138"/>
  <c r="D138" s="1"/>
  <c r="G138"/>
  <c r="I138"/>
  <c r="J138"/>
  <c r="K138"/>
  <c r="L138"/>
  <c r="M138"/>
  <c r="DV138"/>
  <c r="EE138"/>
  <c r="F139"/>
  <c r="D139" s="1"/>
  <c r="G139"/>
  <c r="I139"/>
  <c r="J139"/>
  <c r="K139"/>
  <c r="L139"/>
  <c r="M139"/>
  <c r="DV139"/>
  <c r="EE139"/>
  <c r="F140"/>
  <c r="D140" s="1"/>
  <c r="G140"/>
  <c r="I140"/>
  <c r="J140"/>
  <c r="K140"/>
  <c r="L140"/>
  <c r="M140"/>
  <c r="DV140"/>
  <c r="EE140"/>
  <c r="F141"/>
  <c r="D141" s="1"/>
  <c r="G141"/>
  <c r="I141"/>
  <c r="J141"/>
  <c r="K141"/>
  <c r="L141"/>
  <c r="M141"/>
  <c r="DV141"/>
  <c r="EE141"/>
  <c r="F142"/>
  <c r="D142" s="1"/>
  <c r="G142"/>
  <c r="I142"/>
  <c r="J142"/>
  <c r="K142"/>
  <c r="L142"/>
  <c r="M142"/>
  <c r="DV142"/>
  <c r="EE142"/>
  <c r="F143"/>
  <c r="D143" s="1"/>
  <c r="G143"/>
  <c r="I143"/>
  <c r="J143"/>
  <c r="K143"/>
  <c r="L143"/>
  <c r="M143"/>
  <c r="DV143"/>
  <c r="EE143"/>
  <c r="F144"/>
  <c r="D144" s="1"/>
  <c r="G144"/>
  <c r="I144"/>
  <c r="J144"/>
  <c r="K144"/>
  <c r="L144"/>
  <c r="M144"/>
  <c r="DV144"/>
  <c r="EE144"/>
  <c r="F145"/>
  <c r="D145" s="1"/>
  <c r="G145"/>
  <c r="I145"/>
  <c r="J145"/>
  <c r="K145"/>
  <c r="L145"/>
  <c r="M145"/>
  <c r="DV145"/>
  <c r="EE145"/>
  <c r="F146"/>
  <c r="D146" s="1"/>
  <c r="G146"/>
  <c r="I146"/>
  <c r="J146"/>
  <c r="K146"/>
  <c r="L146"/>
  <c r="M146"/>
  <c r="DV146"/>
  <c r="EE146"/>
  <c r="F56"/>
  <c r="G56"/>
  <c r="F131"/>
  <c r="D131" s="1"/>
  <c r="G131"/>
  <c r="M54" l="1"/>
  <c r="M92"/>
  <c r="M70"/>
  <c r="M99"/>
  <c r="M115"/>
  <c r="M13"/>
  <c r="D54"/>
  <c r="DU135" s="1"/>
  <c r="D99"/>
  <c r="D92"/>
  <c r="D70"/>
  <c r="D115"/>
  <c r="D13"/>
  <c r="D56"/>
  <c r="D98"/>
  <c r="D96"/>
  <c r="DU145"/>
  <c r="DU146"/>
  <c r="DU141"/>
  <c r="DU142"/>
  <c r="DU137"/>
  <c r="DU138"/>
  <c r="DU143"/>
  <c r="DU144"/>
  <c r="DU139"/>
  <c r="DU140"/>
  <c r="DU136"/>
  <c r="F82"/>
  <c r="G82"/>
  <c r="F59"/>
  <c r="G59"/>
  <c r="F27"/>
  <c r="G27"/>
  <c r="F55"/>
  <c r="G55"/>
  <c r="F17"/>
  <c r="G17"/>
  <c r="F71"/>
  <c r="G71"/>
  <c r="F9"/>
  <c r="G9"/>
  <c r="F104"/>
  <c r="G104"/>
  <c r="F28"/>
  <c r="G28"/>
  <c r="F67"/>
  <c r="G67"/>
  <c r="F121"/>
  <c r="G121"/>
  <c r="F61"/>
  <c r="G61"/>
  <c r="F57"/>
  <c r="G57"/>
  <c r="F75"/>
  <c r="G75"/>
  <c r="F49"/>
  <c r="G49"/>
  <c r="F60"/>
  <c r="G60"/>
  <c r="F30"/>
  <c r="G30"/>
  <c r="F46"/>
  <c r="G46"/>
  <c r="F64"/>
  <c r="G64"/>
  <c r="F79"/>
  <c r="G79"/>
  <c r="F12"/>
  <c r="G12"/>
  <c r="F124"/>
  <c r="G124"/>
  <c r="F126"/>
  <c r="G126"/>
  <c r="F123"/>
  <c r="G123"/>
  <c r="F90"/>
  <c r="G90"/>
  <c r="F118"/>
  <c r="G118"/>
  <c r="F77"/>
  <c r="G77"/>
  <c r="F86"/>
  <c r="G86"/>
  <c r="F102"/>
  <c r="G102"/>
  <c r="F26"/>
  <c r="G26"/>
  <c r="F83"/>
  <c r="G83"/>
  <c r="F125"/>
  <c r="G125"/>
  <c r="F32"/>
  <c r="G32"/>
  <c r="F80"/>
  <c r="G80"/>
  <c r="F89"/>
  <c r="G89"/>
  <c r="F11"/>
  <c r="G11"/>
  <c r="F110"/>
  <c r="G110"/>
  <c r="F39"/>
  <c r="G39"/>
  <c r="F19"/>
  <c r="G19"/>
  <c r="F113"/>
  <c r="G113"/>
  <c r="F72"/>
  <c r="G72"/>
  <c r="F63"/>
  <c r="G63"/>
  <c r="F37"/>
  <c r="G37"/>
  <c r="F94"/>
  <c r="F119"/>
  <c r="G119"/>
  <c r="F44"/>
  <c r="G44"/>
  <c r="F84"/>
  <c r="G84"/>
  <c r="F111"/>
  <c r="G111"/>
  <c r="F91"/>
  <c r="G91"/>
  <c r="F68"/>
  <c r="G68"/>
  <c r="F58"/>
  <c r="G58"/>
  <c r="F65"/>
  <c r="EE118"/>
  <c r="F120"/>
  <c r="G120"/>
  <c r="F43"/>
  <c r="G43"/>
  <c r="EE119"/>
  <c r="F114"/>
  <c r="G114"/>
  <c r="EE120"/>
  <c r="EE121"/>
  <c r="EE123"/>
  <c r="EE122"/>
  <c r="I111"/>
  <c r="J111"/>
  <c r="K111"/>
  <c r="L111"/>
  <c r="DV122"/>
  <c r="F109"/>
  <c r="G109"/>
  <c r="G94"/>
  <c r="F127"/>
  <c r="G127"/>
  <c r="F16"/>
  <c r="G16"/>
  <c r="F73"/>
  <c r="G73"/>
  <c r="F62"/>
  <c r="G62"/>
  <c r="F29"/>
  <c r="EE116"/>
  <c r="EE117"/>
  <c r="F88"/>
  <c r="G88"/>
  <c r="F42"/>
  <c r="G42"/>
  <c r="F6"/>
  <c r="EE115"/>
  <c r="F20"/>
  <c r="G20"/>
  <c r="F122"/>
  <c r="G122"/>
  <c r="F101"/>
  <c r="G101"/>
  <c r="F34"/>
  <c r="G34"/>
  <c r="F85"/>
  <c r="G85"/>
  <c r="F10"/>
  <c r="EE114"/>
  <c r="F116"/>
  <c r="G116"/>
  <c r="F76"/>
  <c r="G76"/>
  <c r="F128"/>
  <c r="G128"/>
  <c r="F31"/>
  <c r="G31"/>
  <c r="G29"/>
  <c r="G65"/>
  <c r="F14"/>
  <c r="G14"/>
  <c r="F8"/>
  <c r="G8"/>
  <c r="F69"/>
  <c r="G69"/>
  <c r="F105"/>
  <c r="G105"/>
  <c r="F130"/>
  <c r="G130"/>
  <c r="EE109"/>
  <c r="EE110"/>
  <c r="EE111"/>
  <c r="EE112"/>
  <c r="EE113"/>
  <c r="F25"/>
  <c r="G25"/>
  <c r="F107"/>
  <c r="G107"/>
  <c r="F48"/>
  <c r="G48"/>
  <c r="F40"/>
  <c r="G40"/>
  <c r="F112"/>
  <c r="G112"/>
  <c r="F117"/>
  <c r="G117"/>
  <c r="F108"/>
  <c r="G108"/>
  <c r="EE103"/>
  <c r="EE104"/>
  <c r="EE105"/>
  <c r="EE106"/>
  <c r="EE107"/>
  <c r="EE108"/>
  <c r="F103"/>
  <c r="G103"/>
  <c r="F18"/>
  <c r="G18"/>
  <c r="F50"/>
  <c r="G50"/>
  <c r="EE91"/>
  <c r="EE92"/>
  <c r="F35"/>
  <c r="G35"/>
  <c r="EE93"/>
  <c r="G10"/>
  <c r="F23"/>
  <c r="G23"/>
  <c r="EE94"/>
  <c r="EE95"/>
  <c r="EE96"/>
  <c r="EE97"/>
  <c r="EE98"/>
  <c r="EE99"/>
  <c r="EE100"/>
  <c r="EE101"/>
  <c r="EE102"/>
  <c r="F24"/>
  <c r="G24"/>
  <c r="F36"/>
  <c r="G36"/>
  <c r="F97"/>
  <c r="G97"/>
  <c r="F5"/>
  <c r="G5"/>
  <c r="F33"/>
  <c r="G33"/>
  <c r="F74"/>
  <c r="G74"/>
  <c r="F7"/>
  <c r="G7"/>
  <c r="G6"/>
  <c r="EE83"/>
  <c r="F47"/>
  <c r="G47"/>
  <c r="EE84"/>
  <c r="EE85"/>
  <c r="EE86"/>
  <c r="EE87"/>
  <c r="EE88"/>
  <c r="EE89"/>
  <c r="EE90"/>
  <c r="F87"/>
  <c r="G87"/>
  <c r="F45"/>
  <c r="G45"/>
  <c r="F100"/>
  <c r="G100"/>
  <c r="F53"/>
  <c r="G53"/>
  <c r="F22"/>
  <c r="G22"/>
  <c r="F95"/>
  <c r="G95"/>
  <c r="EE75"/>
  <c r="F129"/>
  <c r="G129"/>
  <c r="EE76"/>
  <c r="EE77"/>
  <c r="EE78"/>
  <c r="EE79"/>
  <c r="EE80"/>
  <c r="EE81"/>
  <c r="F78"/>
  <c r="G78"/>
  <c r="EE82"/>
  <c r="I95"/>
  <c r="K95"/>
  <c r="I100"/>
  <c r="K100"/>
  <c r="I6"/>
  <c r="K6"/>
  <c r="I5"/>
  <c r="K5"/>
  <c r="I42"/>
  <c r="K42"/>
  <c r="I65"/>
  <c r="K65"/>
  <c r="I43"/>
  <c r="K43"/>
  <c r="I88"/>
  <c r="K88"/>
  <c r="I130"/>
  <c r="K130"/>
  <c r="I105"/>
  <c r="K105"/>
  <c r="I73"/>
  <c r="K73"/>
  <c r="I107"/>
  <c r="K107"/>
  <c r="I125"/>
  <c r="K125"/>
  <c r="I30"/>
  <c r="K30"/>
  <c r="I102"/>
  <c r="K102"/>
  <c r="I72"/>
  <c r="K72"/>
  <c r="I118"/>
  <c r="K118"/>
  <c r="I49"/>
  <c r="K49"/>
  <c r="I97"/>
  <c r="K97"/>
  <c r="I34"/>
  <c r="K34"/>
  <c r="I85"/>
  <c r="K85"/>
  <c r="I76"/>
  <c r="K76"/>
  <c r="I39"/>
  <c r="K39"/>
  <c r="I68"/>
  <c r="K68"/>
  <c r="I57"/>
  <c r="K57"/>
  <c r="I126"/>
  <c r="K126"/>
  <c r="I24"/>
  <c r="K24"/>
  <c r="I25"/>
  <c r="K25"/>
  <c r="I44"/>
  <c r="K44"/>
  <c r="I8"/>
  <c r="K8"/>
  <c r="I121"/>
  <c r="K121"/>
  <c r="I71"/>
  <c r="K71"/>
  <c r="I82"/>
  <c r="K82"/>
  <c r="I27"/>
  <c r="K27"/>
  <c r="I17"/>
  <c r="K17"/>
  <c r="I59"/>
  <c r="K59"/>
  <c r="I55"/>
  <c r="K55"/>
  <c r="I45"/>
  <c r="K45"/>
  <c r="I104"/>
  <c r="K104"/>
  <c r="I122"/>
  <c r="K122"/>
  <c r="F38"/>
  <c r="I38"/>
  <c r="K38"/>
  <c r="I35"/>
  <c r="K35"/>
  <c r="F93"/>
  <c r="I93"/>
  <c r="K93"/>
  <c r="F15"/>
  <c r="I15"/>
  <c r="K15"/>
  <c r="I103"/>
  <c r="K103"/>
  <c r="F66"/>
  <c r="I66"/>
  <c r="K66"/>
  <c r="I89"/>
  <c r="K89"/>
  <c r="F81"/>
  <c r="I81"/>
  <c r="K81"/>
  <c r="F51"/>
  <c r="I51"/>
  <c r="K51"/>
  <c r="F106"/>
  <c r="I106"/>
  <c r="K106"/>
  <c r="I23"/>
  <c r="K23"/>
  <c r="F41"/>
  <c r="I41"/>
  <c r="K41"/>
  <c r="I33"/>
  <c r="K33"/>
  <c r="I129"/>
  <c r="K129"/>
  <c r="I53"/>
  <c r="K53"/>
  <c r="I61"/>
  <c r="K61"/>
  <c r="I113"/>
  <c r="K113"/>
  <c r="I63"/>
  <c r="K63"/>
  <c r="I22"/>
  <c r="K22"/>
  <c r="I80"/>
  <c r="K80"/>
  <c r="I74"/>
  <c r="K74"/>
  <c r="I9"/>
  <c r="K9"/>
  <c r="I78"/>
  <c r="K78"/>
  <c r="I131"/>
  <c r="K131"/>
  <c r="F52"/>
  <c r="I52"/>
  <c r="K52"/>
  <c r="I11"/>
  <c r="K11"/>
  <c r="F21"/>
  <c r="I21"/>
  <c r="K21"/>
  <c r="I48"/>
  <c r="K48"/>
  <c r="I91"/>
  <c r="K91"/>
  <c r="I110"/>
  <c r="K110"/>
  <c r="I112"/>
  <c r="K112"/>
  <c r="I84"/>
  <c r="K84"/>
  <c r="I46"/>
  <c r="K46"/>
  <c r="I75"/>
  <c r="K75"/>
  <c r="I40"/>
  <c r="K40"/>
  <c r="I116"/>
  <c r="K116"/>
  <c r="I26"/>
  <c r="K26"/>
  <c r="I128"/>
  <c r="K128"/>
  <c r="I18"/>
  <c r="K18"/>
  <c r="I94"/>
  <c r="K94"/>
  <c r="I77"/>
  <c r="K77"/>
  <c r="I10"/>
  <c r="K10"/>
  <c r="I32"/>
  <c r="K32"/>
  <c r="I90"/>
  <c r="K90"/>
  <c r="I19"/>
  <c r="K19"/>
  <c r="I36"/>
  <c r="K36"/>
  <c r="I14"/>
  <c r="K14"/>
  <c r="I120"/>
  <c r="K120"/>
  <c r="I117"/>
  <c r="K117"/>
  <c r="I12"/>
  <c r="K12"/>
  <c r="I64"/>
  <c r="K64"/>
  <c r="I109"/>
  <c r="K109"/>
  <c r="I124"/>
  <c r="K124"/>
  <c r="I101"/>
  <c r="K101"/>
  <c r="I20"/>
  <c r="K20"/>
  <c r="I62"/>
  <c r="K62"/>
  <c r="I114"/>
  <c r="K114"/>
  <c r="I16"/>
  <c r="K16"/>
  <c r="I7"/>
  <c r="K7"/>
  <c r="I86"/>
  <c r="K86"/>
  <c r="I50"/>
  <c r="K50"/>
  <c r="I69"/>
  <c r="K69"/>
  <c r="I31"/>
  <c r="K31"/>
  <c r="I83"/>
  <c r="K83"/>
  <c r="I29"/>
  <c r="K29"/>
  <c r="I123"/>
  <c r="K123"/>
  <c r="I67"/>
  <c r="K67"/>
  <c r="I28"/>
  <c r="K28"/>
  <c r="I108"/>
  <c r="K108"/>
  <c r="I87"/>
  <c r="K87"/>
  <c r="I127"/>
  <c r="K127"/>
  <c r="I47"/>
  <c r="K47"/>
  <c r="I58"/>
  <c r="K58"/>
  <c r="I119"/>
  <c r="K119"/>
  <c r="I79"/>
  <c r="K79"/>
  <c r="I37"/>
  <c r="K37"/>
  <c r="I60"/>
  <c r="K60"/>
  <c r="G21"/>
  <c r="G51"/>
  <c r="G93"/>
  <c r="G66"/>
  <c r="G41"/>
  <c r="G15"/>
  <c r="G106"/>
  <c r="G38"/>
  <c r="G81"/>
  <c r="G52"/>
  <c r="DV75"/>
  <c r="J12"/>
  <c r="L12"/>
  <c r="J37"/>
  <c r="L37"/>
  <c r="J60"/>
  <c r="L60"/>
  <c r="DV119"/>
  <c r="DV123"/>
  <c r="DV121"/>
  <c r="J76"/>
  <c r="L76"/>
  <c r="DV118"/>
  <c r="DV120"/>
  <c r="J61"/>
  <c r="L61"/>
  <c r="J109"/>
  <c r="L109"/>
  <c r="DV77"/>
  <c r="DV96"/>
  <c r="J29"/>
  <c r="L29"/>
  <c r="J118"/>
  <c r="L118"/>
  <c r="DV111"/>
  <c r="J58"/>
  <c r="L58"/>
  <c r="J77"/>
  <c r="L77"/>
  <c r="DV115"/>
  <c r="DV116"/>
  <c r="DV117"/>
  <c r="DV58"/>
  <c r="EE58"/>
  <c r="DV113"/>
  <c r="DV114"/>
  <c r="DV112"/>
  <c r="DV102"/>
  <c r="DV107"/>
  <c r="DV108"/>
  <c r="DV109"/>
  <c r="DV110"/>
  <c r="DV101"/>
  <c r="DV103"/>
  <c r="DV104"/>
  <c r="DV105"/>
  <c r="DV106"/>
  <c r="EE10"/>
  <c r="EE6"/>
  <c r="EE17"/>
  <c r="EE7"/>
  <c r="EE8"/>
  <c r="EE11"/>
  <c r="EE9"/>
  <c r="EE12"/>
  <c r="EE18"/>
  <c r="DV13"/>
  <c r="EE13"/>
  <c r="EE22"/>
  <c r="EE23"/>
  <c r="EE14"/>
  <c r="EE5"/>
  <c r="EE15"/>
  <c r="EE16"/>
  <c r="EE26"/>
  <c r="EE25"/>
  <c r="EE19"/>
  <c r="EE20"/>
  <c r="DV19"/>
  <c r="EE21"/>
  <c r="EE27"/>
  <c r="EE24"/>
  <c r="DV29"/>
  <c r="EE29"/>
  <c r="EE30"/>
  <c r="EE31"/>
  <c r="EE32"/>
  <c r="DV28"/>
  <c r="EE28"/>
  <c r="EE33"/>
  <c r="EE34"/>
  <c r="EE35"/>
  <c r="EE36"/>
  <c r="EE37"/>
  <c r="EE38"/>
  <c r="EE39"/>
  <c r="EE40"/>
  <c r="EE41"/>
  <c r="DV42"/>
  <c r="EE42"/>
  <c r="EE43"/>
  <c r="DV44"/>
  <c r="EE44"/>
  <c r="EE45"/>
  <c r="EE46"/>
  <c r="EE47"/>
  <c r="DV49"/>
  <c r="EE49"/>
  <c r="EE50"/>
  <c r="EE51"/>
  <c r="DV52"/>
  <c r="EE52"/>
  <c r="EE53"/>
  <c r="EE54"/>
  <c r="EE55"/>
  <c r="EE56"/>
  <c r="EE48"/>
  <c r="EE57"/>
  <c r="EE59"/>
  <c r="EE60"/>
  <c r="EE61"/>
  <c r="EE62"/>
  <c r="EE63"/>
  <c r="DV64"/>
  <c r="EE64"/>
  <c r="EE65"/>
  <c r="DV66"/>
  <c r="EE66"/>
  <c r="EE67"/>
  <c r="EE68"/>
  <c r="DV69"/>
  <c r="EE69"/>
  <c r="EE70"/>
  <c r="EE71"/>
  <c r="EE72"/>
  <c r="EE73"/>
  <c r="EE74"/>
  <c r="DV80"/>
  <c r="DV85"/>
  <c r="DV88"/>
  <c r="DV89"/>
  <c r="DV90"/>
  <c r="DV93"/>
  <c r="DV94"/>
  <c r="DV95"/>
  <c r="DV97"/>
  <c r="DV98"/>
  <c r="DV99"/>
  <c r="DV10"/>
  <c r="DV17"/>
  <c r="DV8"/>
  <c r="DV11"/>
  <c r="DV12"/>
  <c r="DV18"/>
  <c r="DV22"/>
  <c r="DV23"/>
  <c r="DV5"/>
  <c r="DV14"/>
  <c r="DV26"/>
  <c r="DV25"/>
  <c r="DV15"/>
  <c r="DV6"/>
  <c r="DV20"/>
  <c r="DV27"/>
  <c r="DV7"/>
  <c r="DV16"/>
  <c r="DV24"/>
  <c r="DV21"/>
  <c r="DV30"/>
  <c r="DV31"/>
  <c r="DV32"/>
  <c r="DV33"/>
  <c r="DV34"/>
  <c r="DV35"/>
  <c r="DV36"/>
  <c r="DV37"/>
  <c r="DV38"/>
  <c r="DV39"/>
  <c r="DV40"/>
  <c r="DV41"/>
  <c r="DV43"/>
  <c r="DV45"/>
  <c r="DV46"/>
  <c r="DV47"/>
  <c r="DV50"/>
  <c r="DV51"/>
  <c r="DV53"/>
  <c r="DV54"/>
  <c r="DV55"/>
  <c r="DV56"/>
  <c r="DV48"/>
  <c r="DV57"/>
  <c r="DV59"/>
  <c r="DV60"/>
  <c r="DV61"/>
  <c r="DV62"/>
  <c r="DV63"/>
  <c r="DV65"/>
  <c r="DV67"/>
  <c r="DV100"/>
  <c r="DV68"/>
  <c r="DV70"/>
  <c r="DV71"/>
  <c r="DV72"/>
  <c r="DV73"/>
  <c r="DV74"/>
  <c r="DV76"/>
  <c r="DV78"/>
  <c r="DV79"/>
  <c r="DV81"/>
  <c r="DV82"/>
  <c r="DV83"/>
  <c r="DV84"/>
  <c r="DV86"/>
  <c r="DV87"/>
  <c r="DV91"/>
  <c r="DV92"/>
  <c r="DV9"/>
  <c r="J52"/>
  <c r="L52"/>
  <c r="J66"/>
  <c r="L66"/>
  <c r="J68"/>
  <c r="L68"/>
  <c r="J9"/>
  <c r="L9"/>
  <c r="J130"/>
  <c r="L130"/>
  <c r="J88"/>
  <c r="L88"/>
  <c r="J26"/>
  <c r="L26"/>
  <c r="J90"/>
  <c r="L90"/>
  <c r="J39"/>
  <c r="L39"/>
  <c r="J72"/>
  <c r="L72"/>
  <c r="J75"/>
  <c r="L75"/>
  <c r="J48"/>
  <c r="L48"/>
  <c r="J121"/>
  <c r="L121"/>
  <c r="J124"/>
  <c r="L124"/>
  <c r="J14"/>
  <c r="L14"/>
  <c r="J25"/>
  <c r="L25"/>
  <c r="J20"/>
  <c r="L20"/>
  <c r="J64"/>
  <c r="L64"/>
  <c r="J8"/>
  <c r="L8"/>
  <c r="J30"/>
  <c r="L30"/>
  <c r="J18"/>
  <c r="L18"/>
  <c r="J128"/>
  <c r="L128"/>
  <c r="J84"/>
  <c r="L84"/>
  <c r="J24"/>
  <c r="L24"/>
  <c r="J117"/>
  <c r="L117"/>
  <c r="J85"/>
  <c r="L85"/>
  <c r="J57"/>
  <c r="L57"/>
  <c r="J91"/>
  <c r="L91"/>
  <c r="J65"/>
  <c r="L65"/>
  <c r="J119"/>
  <c r="L119"/>
  <c r="J100"/>
  <c r="L100"/>
  <c r="J6"/>
  <c r="L6"/>
  <c r="J73"/>
  <c r="L73"/>
  <c r="J27"/>
  <c r="L27"/>
  <c r="J81"/>
  <c r="L81"/>
  <c r="J104"/>
  <c r="L104"/>
  <c r="J71"/>
  <c r="L71"/>
  <c r="J63"/>
  <c r="L63"/>
  <c r="J120"/>
  <c r="L120"/>
  <c r="J112"/>
  <c r="L112"/>
  <c r="J50"/>
  <c r="L50"/>
  <c r="J53"/>
  <c r="L53"/>
  <c r="J59"/>
  <c r="L59"/>
  <c r="J10"/>
  <c r="L10"/>
  <c r="J93"/>
  <c r="L93"/>
  <c r="J79"/>
  <c r="L79"/>
  <c r="J125"/>
  <c r="L125"/>
  <c r="J97"/>
  <c r="L97"/>
  <c r="J5"/>
  <c r="L5"/>
  <c r="J23"/>
  <c r="L23"/>
  <c r="J106"/>
  <c r="L106"/>
  <c r="J35"/>
  <c r="L35"/>
  <c r="J123"/>
  <c r="L123"/>
  <c r="J15"/>
  <c r="L15"/>
  <c r="J38"/>
  <c r="L38"/>
  <c r="J17"/>
  <c r="L17"/>
  <c r="J33"/>
  <c r="L33"/>
  <c r="J45"/>
  <c r="L45"/>
  <c r="J103"/>
  <c r="L103"/>
  <c r="J82"/>
  <c r="L82"/>
  <c r="J46"/>
  <c r="L46"/>
  <c r="J131"/>
  <c r="L131"/>
  <c r="J32"/>
  <c r="L32"/>
  <c r="J74"/>
  <c r="L74"/>
  <c r="J80"/>
  <c r="L80"/>
  <c r="J86"/>
  <c r="L86"/>
  <c r="J78"/>
  <c r="L78"/>
  <c r="J55"/>
  <c r="L55"/>
  <c r="J21"/>
  <c r="L21"/>
  <c r="J22"/>
  <c r="L22"/>
  <c r="J129"/>
  <c r="L129"/>
  <c r="J89"/>
  <c r="L89"/>
  <c r="J94"/>
  <c r="L94"/>
  <c r="J40"/>
  <c r="L40"/>
  <c r="J83"/>
  <c r="L83"/>
  <c r="J47"/>
  <c r="L47"/>
  <c r="J67"/>
  <c r="L67"/>
  <c r="J107"/>
  <c r="L107"/>
  <c r="J43"/>
  <c r="L43"/>
  <c r="J7"/>
  <c r="L7"/>
  <c r="J16"/>
  <c r="L16"/>
  <c r="J28"/>
  <c r="L28"/>
  <c r="J42"/>
  <c r="L42"/>
  <c r="J44"/>
  <c r="L44"/>
  <c r="J49"/>
  <c r="L49"/>
  <c r="J11"/>
  <c r="L11"/>
  <c r="J31"/>
  <c r="L31"/>
  <c r="J69"/>
  <c r="L69"/>
  <c r="J113"/>
  <c r="L113"/>
  <c r="J87"/>
  <c r="L87"/>
  <c r="J108"/>
  <c r="L108"/>
  <c r="J41"/>
  <c r="L41"/>
  <c r="J102"/>
  <c r="L102"/>
  <c r="J114"/>
  <c r="L114"/>
  <c r="J19"/>
  <c r="L19"/>
  <c r="J122"/>
  <c r="L122"/>
  <c r="J110"/>
  <c r="L110"/>
  <c r="J62"/>
  <c r="L62"/>
  <c r="J126"/>
  <c r="L126"/>
  <c r="J101"/>
  <c r="L101"/>
  <c r="J36"/>
  <c r="L36"/>
  <c r="J127"/>
  <c r="L127"/>
  <c r="J105"/>
  <c r="L105"/>
  <c r="J116"/>
  <c r="L116"/>
  <c r="J34"/>
  <c r="L34"/>
  <c r="J95"/>
  <c r="L95"/>
  <c r="L51"/>
  <c r="J51"/>
  <c r="A136" l="1"/>
  <c r="ED136"/>
  <c r="A140"/>
  <c r="ED140"/>
  <c r="A144"/>
  <c r="ED144"/>
  <c r="A138"/>
  <c r="ED138"/>
  <c r="A142"/>
  <c r="ED142"/>
  <c r="A146"/>
  <c r="ED146"/>
  <c r="ED135"/>
  <c r="A135"/>
  <c r="ED139"/>
  <c r="A139"/>
  <c r="ED143"/>
  <c r="A143"/>
  <c r="ED137"/>
  <c r="A137"/>
  <c r="ED141"/>
  <c r="A141"/>
  <c r="ED145"/>
  <c r="A145"/>
  <c r="D118"/>
  <c r="D90"/>
  <c r="D57"/>
  <c r="M30"/>
  <c r="D30"/>
  <c r="D72"/>
  <c r="M90"/>
  <c r="D94"/>
  <c r="M118"/>
  <c r="M72"/>
  <c r="M57"/>
  <c r="D65"/>
  <c r="M58"/>
  <c r="D110"/>
  <c r="M91"/>
  <c r="M46"/>
  <c r="M31"/>
  <c r="M39"/>
  <c r="M43"/>
  <c r="M65"/>
  <c r="M89"/>
  <c r="M125"/>
  <c r="M105"/>
  <c r="M117"/>
  <c r="D66"/>
  <c r="D75"/>
  <c r="M26"/>
  <c r="M37"/>
  <c r="M79"/>
  <c r="M83"/>
  <c r="M12"/>
  <c r="M94"/>
  <c r="M23"/>
  <c r="M16"/>
  <c r="M19"/>
  <c r="M40"/>
  <c r="M33"/>
  <c r="M77"/>
  <c r="M25"/>
  <c r="D41"/>
  <c r="M32"/>
  <c r="M116"/>
  <c r="D25"/>
  <c r="D32"/>
  <c r="D71"/>
  <c r="D108"/>
  <c r="M71"/>
  <c r="M121"/>
  <c r="M102"/>
  <c r="M104"/>
  <c r="D93"/>
  <c r="D15"/>
  <c r="D38"/>
  <c r="M67"/>
  <c r="M29"/>
  <c r="M74"/>
  <c r="M63"/>
  <c r="M113"/>
  <c r="M129"/>
  <c r="M122"/>
  <c r="D128"/>
  <c r="D43"/>
  <c r="M95"/>
  <c r="D126"/>
  <c r="D44"/>
  <c r="D48"/>
  <c r="D20"/>
  <c r="M60"/>
  <c r="M7"/>
  <c r="M114"/>
  <c r="M64"/>
  <c r="M112"/>
  <c r="M11"/>
  <c r="M85"/>
  <c r="D19"/>
  <c r="D83"/>
  <c r="D121"/>
  <c r="D12"/>
  <c r="D49"/>
  <c r="D68"/>
  <c r="D101"/>
  <c r="D85"/>
  <c r="D36"/>
  <c r="M24"/>
  <c r="D51"/>
  <c r="D106"/>
  <c r="M127"/>
  <c r="M28"/>
  <c r="M50"/>
  <c r="M75"/>
  <c r="M78"/>
  <c r="M17"/>
  <c r="M82"/>
  <c r="M97"/>
  <c r="M6"/>
  <c r="D100"/>
  <c r="D87"/>
  <c r="D109"/>
  <c r="D59"/>
  <c r="M14"/>
  <c r="M51"/>
  <c r="M15"/>
  <c r="M55"/>
  <c r="M59"/>
  <c r="M34"/>
  <c r="M42"/>
  <c r="D129"/>
  <c r="D7"/>
  <c r="D69"/>
  <c r="D14"/>
  <c r="D31"/>
  <c r="D62"/>
  <c r="D84"/>
  <c r="M44"/>
  <c r="D37"/>
  <c r="D89"/>
  <c r="D26"/>
  <c r="M124"/>
  <c r="D28"/>
  <c r="D55"/>
  <c r="M106"/>
  <c r="M81"/>
  <c r="M93"/>
  <c r="M35"/>
  <c r="M18"/>
  <c r="M130"/>
  <c r="M20"/>
  <c r="M73"/>
  <c r="D73"/>
  <c r="M103"/>
  <c r="D64"/>
  <c r="D29"/>
  <c r="D6"/>
  <c r="D10"/>
  <c r="D47"/>
  <c r="D111"/>
  <c r="D114"/>
  <c r="D102"/>
  <c r="M53"/>
  <c r="M9"/>
  <c r="D78"/>
  <c r="D74"/>
  <c r="D35"/>
  <c r="D81"/>
  <c r="D27"/>
  <c r="M22"/>
  <c r="D22"/>
  <c r="D53"/>
  <c r="D5"/>
  <c r="D40"/>
  <c r="D105"/>
  <c r="D34"/>
  <c r="D127"/>
  <c r="D120"/>
  <c r="D63"/>
  <c r="D80"/>
  <c r="D79"/>
  <c r="D60"/>
  <c r="D67"/>
  <c r="D104"/>
  <c r="D9"/>
  <c r="D97"/>
  <c r="D23"/>
  <c r="D58"/>
  <c r="D39"/>
  <c r="D77"/>
  <c r="D123"/>
  <c r="D18"/>
  <c r="D103"/>
  <c r="D112"/>
  <c r="D130"/>
  <c r="D116"/>
  <c r="D42"/>
  <c r="D88"/>
  <c r="D52"/>
  <c r="M21"/>
  <c r="D21"/>
  <c r="M108"/>
  <c r="M119"/>
  <c r="M123"/>
  <c r="M86"/>
  <c r="M62"/>
  <c r="M109"/>
  <c r="M120"/>
  <c r="M10"/>
  <c r="M84"/>
  <c r="M80"/>
  <c r="M61"/>
  <c r="M45"/>
  <c r="M27"/>
  <c r="M8"/>
  <c r="M76"/>
  <c r="M107"/>
  <c r="M88"/>
  <c r="D95"/>
  <c r="D45"/>
  <c r="D33"/>
  <c r="D24"/>
  <c r="D50"/>
  <c r="D117"/>
  <c r="D107"/>
  <c r="D8"/>
  <c r="D76"/>
  <c r="D122"/>
  <c r="D16"/>
  <c r="D91"/>
  <c r="M111"/>
  <c r="D119"/>
  <c r="D113"/>
  <c r="D11"/>
  <c r="D125"/>
  <c r="D86"/>
  <c r="D124"/>
  <c r="D46"/>
  <c r="D61"/>
  <c r="D17"/>
  <c r="D82"/>
  <c r="M52"/>
  <c r="M100"/>
  <c r="M47"/>
  <c r="M36"/>
  <c r="M48"/>
  <c r="M69"/>
  <c r="M128"/>
  <c r="M101"/>
  <c r="M131"/>
  <c r="M68"/>
  <c r="M110"/>
  <c r="M126"/>
  <c r="M49"/>
  <c r="M41"/>
  <c r="M66"/>
  <c r="M38"/>
  <c r="M87"/>
  <c r="M5"/>
  <c r="DU134" l="1"/>
  <c r="DU133"/>
  <c r="DU130"/>
  <c r="DU132"/>
  <c r="DU129"/>
  <c r="DU131"/>
  <c r="DU128"/>
  <c r="DU125"/>
  <c r="DU127"/>
  <c r="DU124"/>
  <c r="DU126"/>
  <c r="DU122"/>
  <c r="A122" s="1"/>
  <c r="DU123"/>
  <c r="A123" s="1"/>
  <c r="DU121"/>
  <c r="A121" s="1"/>
  <c r="DU120"/>
  <c r="A120" s="1"/>
  <c r="DU119"/>
  <c r="A119" s="1"/>
  <c r="DU115"/>
  <c r="A115" s="1"/>
  <c r="DU41"/>
  <c r="A41" s="1"/>
  <c r="DU107"/>
  <c r="A107" s="1"/>
  <c r="DU5"/>
  <c r="A5" s="1"/>
  <c r="DU109"/>
  <c r="A109" s="1"/>
  <c r="DU92"/>
  <c r="A92" s="1"/>
  <c r="DU39"/>
  <c r="A39" s="1"/>
  <c r="DU37"/>
  <c r="A37" s="1"/>
  <c r="DU114"/>
  <c r="A114" s="1"/>
  <c r="DU117"/>
  <c r="A117" s="1"/>
  <c r="DU40"/>
  <c r="A40" s="1"/>
  <c r="DU38"/>
  <c r="A38" s="1"/>
  <c r="DU82"/>
  <c r="A82" s="1"/>
  <c r="DU81"/>
  <c r="A81" s="1"/>
  <c r="DU113"/>
  <c r="A113" s="1"/>
  <c r="DU93"/>
  <c r="A93" s="1"/>
  <c r="DU27"/>
  <c r="A27" s="1"/>
  <c r="DU85"/>
  <c r="A85" s="1"/>
  <c r="DU112"/>
  <c r="A112" s="1"/>
  <c r="DU35"/>
  <c r="A35" s="1"/>
  <c r="DU79"/>
  <c r="A79" s="1"/>
  <c r="DU36"/>
  <c r="A36" s="1"/>
  <c r="DU10"/>
  <c r="A10" s="1"/>
  <c r="DU28"/>
  <c r="A28" s="1"/>
  <c r="DU9"/>
  <c r="A9" s="1"/>
  <c r="DU101"/>
  <c r="A101" s="1"/>
  <c r="DU102"/>
  <c r="A102" s="1"/>
  <c r="DU22"/>
  <c r="A22" s="1"/>
  <c r="DU76"/>
  <c r="A76" s="1"/>
  <c r="DU80"/>
  <c r="A80" s="1"/>
  <c r="DU25"/>
  <c r="A25" s="1"/>
  <c r="DU23"/>
  <c r="A23" s="1"/>
  <c r="DU29"/>
  <c r="A29" s="1"/>
  <c r="DU21"/>
  <c r="A21" s="1"/>
  <c r="DU95"/>
  <c r="A95" s="1"/>
  <c r="DU13"/>
  <c r="A13" s="1"/>
  <c r="DU94"/>
  <c r="A94" s="1"/>
  <c r="DU68"/>
  <c r="A68" s="1"/>
  <c r="DU11"/>
  <c r="A11" s="1"/>
  <c r="DU42"/>
  <c r="A42" s="1"/>
  <c r="DU20"/>
  <c r="A20" s="1"/>
  <c r="DU90"/>
  <c r="A90" s="1"/>
  <c r="DU69"/>
  <c r="A69" s="1"/>
  <c r="DU96"/>
  <c r="A96" s="1"/>
  <c r="DU17"/>
  <c r="A17" s="1"/>
  <c r="DU91"/>
  <c r="A91" s="1"/>
  <c r="DU26"/>
  <c r="A26" s="1"/>
  <c r="DU108"/>
  <c r="A108" s="1"/>
  <c r="DU51"/>
  <c r="A51" s="1"/>
  <c r="DU71"/>
  <c r="A71" s="1"/>
  <c r="DU111"/>
  <c r="A111" s="1"/>
  <c r="DU118"/>
  <c r="A118" s="1"/>
  <c r="DU116"/>
  <c r="A116" s="1"/>
  <c r="DU70"/>
  <c r="A70" s="1"/>
  <c r="DU99"/>
  <c r="A99" s="1"/>
  <c r="DU98"/>
  <c r="A98" s="1"/>
  <c r="DU24"/>
  <c r="A24" s="1"/>
  <c r="DU7"/>
  <c r="A7" s="1"/>
  <c r="DU48"/>
  <c r="A48" s="1"/>
  <c r="DU16"/>
  <c r="A16" s="1"/>
  <c r="DU12"/>
  <c r="A12" s="1"/>
  <c r="DU6"/>
  <c r="A6" s="1"/>
  <c r="DU8"/>
  <c r="A8" s="1"/>
  <c r="DU52"/>
  <c r="A52" s="1"/>
  <c r="DU50"/>
  <c r="A50" s="1"/>
  <c r="DU49"/>
  <c r="A49" s="1"/>
  <c r="DU86"/>
  <c r="A86" s="1"/>
  <c r="DU97"/>
  <c r="A97" s="1"/>
  <c r="DU77"/>
  <c r="A77" s="1"/>
  <c r="DU110"/>
  <c r="A110" s="1"/>
  <c r="DU63"/>
  <c r="A63" s="1"/>
  <c r="DU67"/>
  <c r="A67" s="1"/>
  <c r="DU105"/>
  <c r="A105" s="1"/>
  <c r="DU100"/>
  <c r="A100" s="1"/>
  <c r="DU53"/>
  <c r="A53" s="1"/>
  <c r="DU54"/>
  <c r="A54" s="1"/>
  <c r="DU55"/>
  <c r="A55" s="1"/>
  <c r="DU62"/>
  <c r="A62" s="1"/>
  <c r="DU59"/>
  <c r="A59" s="1"/>
  <c r="DU18"/>
  <c r="A18" s="1"/>
  <c r="DU19"/>
  <c r="A19" s="1"/>
  <c r="DU89"/>
  <c r="A89" s="1"/>
  <c r="DU87"/>
  <c r="A87" s="1"/>
  <c r="DU60"/>
  <c r="A60" s="1"/>
  <c r="DU31"/>
  <c r="A31" s="1"/>
  <c r="DU30"/>
  <c r="A30" s="1"/>
  <c r="DU32"/>
  <c r="A32" s="1"/>
  <c r="DU34"/>
  <c r="A34" s="1"/>
  <c r="DU33"/>
  <c r="A33" s="1"/>
  <c r="DU106"/>
  <c r="A106" s="1"/>
  <c r="DU66"/>
  <c r="A66" s="1"/>
  <c r="DU64"/>
  <c r="A64" s="1"/>
  <c r="DU103"/>
  <c r="A103" s="1"/>
  <c r="DU75"/>
  <c r="A75" s="1"/>
  <c r="DU74"/>
  <c r="A74" s="1"/>
  <c r="DU44"/>
  <c r="A44" s="1"/>
  <c r="DU45"/>
  <c r="A45" s="1"/>
  <c r="DU46"/>
  <c r="A46" s="1"/>
  <c r="DU43"/>
  <c r="A43" s="1"/>
  <c r="DU47"/>
  <c r="A47" s="1"/>
  <c r="DU72"/>
  <c r="A72" s="1"/>
  <c r="DU73"/>
  <c r="A73" s="1"/>
  <c r="DU58"/>
  <c r="A58" s="1"/>
  <c r="DU56"/>
  <c r="A56" s="1"/>
  <c r="DU57"/>
  <c r="A57" s="1"/>
  <c r="DU14"/>
  <c r="A14" s="1"/>
  <c r="DU15"/>
  <c r="A15" s="1"/>
  <c r="DU61"/>
  <c r="A61" s="1"/>
  <c r="DU88"/>
  <c r="A88" s="1"/>
  <c r="DU84"/>
  <c r="A84" s="1"/>
  <c r="DU104"/>
  <c r="A104" s="1"/>
  <c r="DU78"/>
  <c r="A78" s="1"/>
  <c r="DU65"/>
  <c r="A65" s="1"/>
  <c r="DU83"/>
  <c r="A83" s="1"/>
  <c r="ED133" l="1"/>
  <c r="A133"/>
  <c r="A134"/>
  <c r="ED134"/>
  <c r="ED131"/>
  <c r="A131"/>
  <c r="A132"/>
  <c r="ED132"/>
  <c r="A128"/>
  <c r="ED128"/>
  <c r="ED129"/>
  <c r="A129"/>
  <c r="A130"/>
  <c r="ED130"/>
  <c r="A126"/>
  <c r="ED126"/>
  <c r="ED127"/>
  <c r="A127"/>
  <c r="A124"/>
  <c r="ED124"/>
  <c r="ED125"/>
  <c r="A125"/>
  <c r="ED122"/>
  <c r="ED123"/>
  <c r="ED121"/>
  <c r="ED120"/>
  <c r="ED9"/>
  <c r="ED97"/>
  <c r="ED70"/>
  <c r="ED118"/>
  <c r="ED71"/>
  <c r="ED91"/>
  <c r="ED42"/>
  <c r="ED68"/>
  <c r="ED21"/>
  <c r="ED76"/>
  <c r="ED117"/>
  <c r="ED37"/>
  <c r="ED109"/>
  <c r="ED107"/>
  <c r="ED115"/>
  <c r="ED77"/>
  <c r="ED48"/>
  <c r="ED111"/>
  <c r="ED17"/>
  <c r="ED20"/>
  <c r="ED11"/>
  <c r="ED94"/>
  <c r="ED23"/>
  <c r="ED80"/>
  <c r="ED22"/>
  <c r="ED101"/>
  <c r="ED36"/>
  <c r="ED85"/>
  <c r="ED93"/>
  <c r="ED81"/>
  <c r="ED114"/>
  <c r="ED39"/>
  <c r="ED92"/>
  <c r="ED119"/>
  <c r="ED90"/>
  <c r="ED5"/>
  <c r="ED41"/>
  <c r="ED38"/>
  <c r="ED7"/>
  <c r="ED40"/>
  <c r="ED82"/>
  <c r="ED29"/>
  <c r="ED28"/>
  <c r="ED25"/>
  <c r="ED27"/>
  <c r="ED113"/>
  <c r="ED35"/>
  <c r="ED12"/>
  <c r="ED79"/>
  <c r="ED16"/>
  <c r="ED112"/>
  <c r="ED102"/>
  <c r="ED24"/>
  <c r="ED10"/>
  <c r="ED95"/>
  <c r="ED98"/>
  <c r="ED26"/>
  <c r="ED13"/>
  <c r="ED69"/>
  <c r="ED99"/>
  <c r="ED96"/>
  <c r="ED86"/>
  <c r="ED108"/>
  <c r="ED51"/>
  <c r="ED116"/>
  <c r="ED49"/>
  <c r="ED8"/>
  <c r="ED50"/>
  <c r="ED52"/>
  <c r="ED6"/>
  <c r="ED110"/>
  <c r="ED65"/>
  <c r="ED15"/>
  <c r="ED83"/>
  <c r="ED78"/>
  <c r="ED84"/>
  <c r="ED61"/>
  <c r="ED14"/>
  <c r="ED56"/>
  <c r="ED73"/>
  <c r="ED47"/>
  <c r="ED46"/>
  <c r="ED44"/>
  <c r="ED75"/>
  <c r="ED66"/>
  <c r="ED34"/>
  <c r="ED30"/>
  <c r="ED60"/>
  <c r="ED89"/>
  <c r="ED18"/>
  <c r="ED62"/>
  <c r="ED54"/>
  <c r="ED100"/>
  <c r="ED63"/>
  <c r="ED104"/>
  <c r="ED88"/>
  <c r="ED57"/>
  <c r="ED58"/>
  <c r="ED72"/>
  <c r="ED43"/>
  <c r="ED45"/>
  <c r="ED74"/>
  <c r="ED103"/>
  <c r="ED64"/>
  <c r="ED106"/>
  <c r="ED33"/>
  <c r="ED32"/>
  <c r="ED31"/>
  <c r="ED87"/>
  <c r="ED19"/>
  <c r="ED59"/>
  <c r="ED55"/>
  <c r="ED53"/>
  <c r="ED105"/>
  <c r="ED67"/>
</calcChain>
</file>

<file path=xl/sharedStrings.xml><?xml version="1.0" encoding="utf-8"?>
<sst xmlns="http://schemas.openxmlformats.org/spreadsheetml/2006/main" count="520" uniqueCount="146">
  <si>
    <t>Plac.</t>
  </si>
  <si>
    <t xml:space="preserve">Kastare </t>
  </si>
  <si>
    <t>Klubb</t>
  </si>
  <si>
    <r>
      <t xml:space="preserve">Svenska Hästskokastarförbundets </t>
    </r>
    <r>
      <rPr>
        <b/>
        <u/>
        <sz val="12"/>
        <color indexed="8"/>
        <rFont val="Arial"/>
        <family val="2"/>
      </rPr>
      <t>Seriespelsranking</t>
    </r>
  </si>
  <si>
    <t>Antal serie-resultat</t>
  </si>
  <si>
    <t xml:space="preserve">Ranking-snitt </t>
  </si>
  <si>
    <t>Total-poäng serie-resultat</t>
  </si>
  <si>
    <t>Antal vunna dubblar</t>
  </si>
  <si>
    <t>Antal förlorade dubblar</t>
  </si>
  <si>
    <t>Antal vunna singlar</t>
  </si>
  <si>
    <t>Antal förlorade singlar</t>
  </si>
  <si>
    <t>Uträkning   för</t>
  </si>
  <si>
    <t>statistik vunna resp.</t>
  </si>
  <si>
    <t xml:space="preserve">förlorade </t>
  </si>
  <si>
    <t>dubblar och singlar.</t>
  </si>
  <si>
    <t>Inskrivning resultat</t>
  </si>
  <si>
    <t>Leo Andersson</t>
  </si>
  <si>
    <t>Sandor Bodi</t>
  </si>
  <si>
    <t>Gert Karlsson</t>
  </si>
  <si>
    <t>Korpen Åseda</t>
  </si>
  <si>
    <t>Tomas Lindahl</t>
  </si>
  <si>
    <t>Kent Sundahl</t>
  </si>
  <si>
    <t>Sibbamåla</t>
  </si>
  <si>
    <t>Hans Johansson</t>
  </si>
  <si>
    <t>Matz Karlsson</t>
  </si>
  <si>
    <t>Ingvar Eriksson</t>
  </si>
  <si>
    <t>Lanternan</t>
  </si>
  <si>
    <t>Korpen Nybro</t>
  </si>
  <si>
    <t>Tobias Gneupel</t>
  </si>
  <si>
    <t>Mattias Gneupel</t>
  </si>
  <si>
    <t>Peter Olsson</t>
  </si>
  <si>
    <t>Bo Petersson</t>
  </si>
  <si>
    <t>Lisbeth Nygaard-Karlsson</t>
  </si>
  <si>
    <t>-</t>
  </si>
  <si>
    <t>Antal vunna matcher i %</t>
  </si>
  <si>
    <t>Gilbert Pettersson</t>
  </si>
  <si>
    <t>Ingegerd Pettersson</t>
  </si>
  <si>
    <t>Alf Svensson</t>
  </si>
  <si>
    <t>Jämjö Hsk</t>
  </si>
  <si>
    <t>tre bästa så gäller detta för att skilja dem åt.</t>
  </si>
  <si>
    <t>Seriespelsranking</t>
  </si>
  <si>
    <t>Alla individuella seriespelsresultaten under säsongen räknas in.</t>
  </si>
  <si>
    <t xml:space="preserve">Den som har högst snitt när säsongen är över vinner. </t>
  </si>
  <si>
    <t>Skulle det vara kastare som hamnar på samma snitt när säsongen är över, och är bland de</t>
  </si>
  <si>
    <t>1. Det högsta serieresultatet, sedan näst högsta osv.</t>
  </si>
  <si>
    <t>2. Skulle det fortfarande inte gå att skilja dem åt, så blir de på samma plats.</t>
  </si>
  <si>
    <t>Växjö Hsk</t>
  </si>
  <si>
    <t>Göran Olofsson</t>
  </si>
  <si>
    <t>Sebastian Israelsson</t>
  </si>
  <si>
    <t>Joel Sundahl</t>
  </si>
  <si>
    <t>Magnus Israelsson</t>
  </si>
  <si>
    <t>Lisbeth Blihd</t>
  </si>
  <si>
    <t>Göran Mårtensson</t>
  </si>
  <si>
    <t>Stefan Olofsson</t>
  </si>
  <si>
    <t>Daniel Mårtensson</t>
  </si>
  <si>
    <t>Arne Blidh</t>
  </si>
  <si>
    <t>(-)</t>
  </si>
  <si>
    <t>Inge Skoglöw</t>
  </si>
  <si>
    <t>Sandra Widlund</t>
  </si>
  <si>
    <t>Hathaichonlanee Phaengphui</t>
  </si>
  <si>
    <t>Björn Landberg</t>
  </si>
  <si>
    <t>Vaxholm Hsk</t>
  </si>
  <si>
    <t>Kristian Jältsäter</t>
  </si>
  <si>
    <t>Björn Gabrielsson</t>
  </si>
  <si>
    <t>Hernan Hernandez</t>
  </si>
  <si>
    <t>Pascal Letter</t>
  </si>
  <si>
    <t>Malira Eriksson</t>
  </si>
  <si>
    <t>Jean Fredriksson Väre</t>
  </si>
  <si>
    <t>Jonny Åberg</t>
  </si>
  <si>
    <t>Martin Anjou</t>
  </si>
  <si>
    <t>Balders Hsk</t>
  </si>
  <si>
    <t>x</t>
  </si>
  <si>
    <t>Malin Löwberg</t>
  </si>
  <si>
    <t>Jarita Fredriksson Väre</t>
  </si>
  <si>
    <t>Janne Pettersson</t>
  </si>
  <si>
    <t>Julia Anjou</t>
  </si>
  <si>
    <t>Emil Nilsson</t>
  </si>
  <si>
    <t>Julia Eriksson</t>
  </si>
  <si>
    <t>Torgny Rågfeldt</t>
  </si>
  <si>
    <t>Yamonlada Damnoegam</t>
  </si>
  <si>
    <t>Nils-Åke Hansson</t>
  </si>
  <si>
    <t>Robert Wretborg</t>
  </si>
  <si>
    <t>Roger Eriksson</t>
  </si>
  <si>
    <t>Mats Mårtensson</t>
  </si>
  <si>
    <t>Victor Bengtsson</t>
  </si>
  <si>
    <t>Åke Bergqvist</t>
  </si>
  <si>
    <t>2022_2023</t>
  </si>
  <si>
    <t>Carlskrona Hsc</t>
  </si>
  <si>
    <t>Anne-Marie Larsson</t>
  </si>
  <si>
    <t>Tingsryd Hsc</t>
  </si>
  <si>
    <t>Dynapac Hsc</t>
  </si>
  <si>
    <t>För att kunna vara bland de tre pristagarna, måste man spelat minst 7 serier</t>
  </si>
  <si>
    <t>(Detta gäller även om man är aktuell för Sweden Masters, dvs är bland de 6 främsta).</t>
  </si>
  <si>
    <t>Dan Hallstan</t>
  </si>
  <si>
    <t>Kerstin Svensson</t>
  </si>
  <si>
    <t>Maire Johansson</t>
  </si>
  <si>
    <t>Linus Bomler</t>
  </si>
  <si>
    <t>Natalie Sundahl</t>
  </si>
  <si>
    <t>Marcus Petersson</t>
  </si>
  <si>
    <t>Berndt Pettersson</t>
  </si>
  <si>
    <t>Ted Lilja</t>
  </si>
  <si>
    <t>Lars-Erik Ottosson</t>
  </si>
  <si>
    <t>Sandra Rydell</t>
  </si>
  <si>
    <t>Conny Bark</t>
  </si>
  <si>
    <t>Martin Antic</t>
  </si>
  <si>
    <t>Christian Balsiger</t>
  </si>
  <si>
    <t>Värends Hsk</t>
  </si>
  <si>
    <t xml:space="preserve">Leif Danielsson </t>
  </si>
  <si>
    <t>Christer Lööv</t>
  </si>
  <si>
    <t>Lasse Brincner</t>
  </si>
  <si>
    <t>Micael Carlsson</t>
  </si>
  <si>
    <t>Alex Rydell</t>
  </si>
  <si>
    <t>Torbjörn Svennberg</t>
  </si>
  <si>
    <t>Clara Larsson</t>
  </si>
  <si>
    <t>Johan Johansson</t>
  </si>
  <si>
    <t>Moje Liljegren</t>
  </si>
  <si>
    <t>Jan Johansson</t>
  </si>
  <si>
    <t>Anders Karlsson</t>
  </si>
  <si>
    <t>Amanda Blomgren</t>
  </si>
  <si>
    <t>Sune Olsson</t>
  </si>
  <si>
    <t>Tommy Karlsson</t>
  </si>
  <si>
    <t>Ove Klasson</t>
  </si>
  <si>
    <t>Mattias Olsson</t>
  </si>
  <si>
    <t>Erik Smiding</t>
  </si>
  <si>
    <t>Leffe Henryson</t>
  </si>
  <si>
    <t>Åsa Karlsson</t>
  </si>
  <si>
    <t>Ulrika Rydell</t>
  </si>
  <si>
    <t>Christoffer Lovén</t>
  </si>
  <si>
    <t>Bela Bodi</t>
  </si>
  <si>
    <t>Emil Rehn</t>
  </si>
  <si>
    <t>Erik Isaksson</t>
  </si>
  <si>
    <t>Jimmy Carlsson</t>
  </si>
  <si>
    <t>Palle Schjölin</t>
  </si>
  <si>
    <t>Ronny Lundberg</t>
  </si>
  <si>
    <t>Janne Moberg</t>
  </si>
  <si>
    <t>Roy Dahlén</t>
  </si>
  <si>
    <t>Arne Nygren</t>
  </si>
  <si>
    <t>Elin Olsson</t>
  </si>
  <si>
    <t>Mikael Grönskog</t>
  </si>
  <si>
    <t>Emma Anjou</t>
  </si>
  <si>
    <t>Linus Blom</t>
  </si>
  <si>
    <t>Armin Sisic</t>
  </si>
  <si>
    <t>Peter Olofsson</t>
  </si>
  <si>
    <t>Hugo Bark</t>
  </si>
  <si>
    <t>Kim Knutsen</t>
  </si>
  <si>
    <t>Thomas Dahl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</si>
</sst>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</font>
    <font>
      <u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2"/>
      <color indexed="8"/>
      <name val="Arial"/>
      <family val="2"/>
    </font>
    <font>
      <u/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textRotation="90" wrapText="1"/>
    </xf>
    <xf numFmtId="0" fontId="1" fillId="0" borderId="0" xfId="0" applyFont="1" applyAlignment="1">
      <alignment horizontal="center"/>
    </xf>
    <xf numFmtId="0" fontId="11" fillId="0" borderId="1" xfId="0" applyFont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11" fillId="0" borderId="0" xfId="0" applyFont="1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10" fillId="0" borderId="0" xfId="0" applyFont="1"/>
    <xf numFmtId="0" fontId="3" fillId="0" borderId="1" xfId="0" applyFont="1" applyBorder="1"/>
    <xf numFmtId="0" fontId="3" fillId="0" borderId="0" xfId="0" applyFont="1"/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0" fontId="6" fillId="0" borderId="0" xfId="0" applyFont="1"/>
    <xf numFmtId="0" fontId="13" fillId="0" borderId="0" xfId="0" applyFont="1"/>
    <xf numFmtId="0" fontId="6" fillId="0" borderId="1" xfId="0" applyFont="1" applyBorder="1"/>
    <xf numFmtId="0" fontId="1" fillId="0" borderId="1" xfId="0" applyFont="1" applyBorder="1"/>
    <xf numFmtId="0" fontId="1" fillId="0" borderId="0" xfId="0" applyFont="1"/>
    <xf numFmtId="0" fontId="16" fillId="0" borderId="1" xfId="0" applyFont="1" applyBorder="1"/>
    <xf numFmtId="0" fontId="15" fillId="0" borderId="1" xfId="0" applyFont="1" applyBorder="1"/>
    <xf numFmtId="49" fontId="1" fillId="0" borderId="0" xfId="0" applyNumberFormat="1" applyFont="1"/>
    <xf numFmtId="0" fontId="12" fillId="0" borderId="1" xfId="0" applyFont="1" applyBorder="1"/>
    <xf numFmtId="0" fontId="17" fillId="0" borderId="1" xfId="0" applyFont="1" applyBorder="1"/>
    <xf numFmtId="0" fontId="2" fillId="0" borderId="0" xfId="0" applyFont="1" applyAlignment="1">
      <alignment wrapText="1"/>
    </xf>
    <xf numFmtId="0" fontId="18" fillId="0" borderId="1" xfId="0" applyFont="1" applyBorder="1"/>
    <xf numFmtId="0" fontId="4" fillId="0" borderId="1" xfId="0" applyFont="1" applyBorder="1"/>
    <xf numFmtId="0" fontId="19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IV313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4.7109375" defaultRowHeight="15"/>
  <cols>
    <col min="1" max="1" width="9.85546875" style="2" bestFit="1" customWidth="1"/>
    <col min="2" max="2" width="22.7109375" style="18" customWidth="1"/>
    <col min="3" max="3" width="15.5703125" style="23" customWidth="1"/>
    <col min="4" max="4" width="10.7109375" style="14" customWidth="1"/>
    <col min="5" max="5" width="5.7109375" customWidth="1"/>
    <col min="6" max="7" width="7.7109375" customWidth="1"/>
    <col min="8" max="8" width="9.140625" style="3" customWidth="1"/>
    <col min="9" max="12" width="8" style="3" hidden="1" customWidth="1"/>
    <col min="13" max="13" width="4.7109375" style="24" hidden="1" customWidth="1"/>
    <col min="14" max="68" width="4.7109375" customWidth="1"/>
    <col min="69" max="72" width="4.7109375" style="3" hidden="1" customWidth="1"/>
    <col min="73" max="114" width="4.7109375" style="3" customWidth="1"/>
    <col min="115" max="131" width="4.7109375" customWidth="1"/>
    <col min="132" max="132" width="4.7109375" style="3" customWidth="1"/>
    <col min="133" max="133" width="4.7109375" customWidth="1"/>
    <col min="134" max="135" width="6.7109375" style="3" customWidth="1"/>
  </cols>
  <sheetData>
    <row r="1" spans="1:256" ht="15.75">
      <c r="A1" s="8"/>
      <c r="B1" s="1" t="s">
        <v>3</v>
      </c>
      <c r="C1" s="20"/>
    </row>
    <row r="2" spans="1:256" ht="14.25">
      <c r="A2" s="8"/>
      <c r="B2" s="2" t="s">
        <v>86</v>
      </c>
      <c r="C2" s="9"/>
    </row>
    <row r="3" spans="1:256" ht="14.25">
      <c r="A3" s="8"/>
      <c r="B3" s="19">
        <v>45017</v>
      </c>
      <c r="C3" s="20"/>
      <c r="D3" s="15"/>
      <c r="E3" s="3"/>
      <c r="F3" s="3"/>
      <c r="G3" s="3"/>
    </row>
    <row r="4" spans="1:256" ht="54.95" customHeight="1">
      <c r="A4" s="9" t="s">
        <v>0</v>
      </c>
      <c r="B4" s="36" t="s">
        <v>1</v>
      </c>
      <c r="C4" s="21" t="s">
        <v>2</v>
      </c>
      <c r="D4" s="16" t="s">
        <v>5</v>
      </c>
      <c r="E4" s="4"/>
      <c r="F4" s="4" t="s">
        <v>4</v>
      </c>
      <c r="G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25" t="s">
        <v>34</v>
      </c>
      <c r="N4" s="11" t="s">
        <v>15</v>
      </c>
      <c r="BQ4" s="11" t="s">
        <v>11</v>
      </c>
      <c r="BR4" s="11" t="s">
        <v>12</v>
      </c>
      <c r="BS4" s="11" t="s">
        <v>13</v>
      </c>
      <c r="BT4" s="11" t="s">
        <v>14</v>
      </c>
    </row>
    <row r="5" spans="1:256" s="6" customFormat="1" ht="15.75" customHeight="1">
      <c r="A5" s="10" t="str">
        <f>IF(H5="x",DU5&amp;EF5,DU5&amp;EE5)</f>
        <v>1(-)</v>
      </c>
      <c r="B5" s="31" t="s">
        <v>28</v>
      </c>
      <c r="C5" s="32" t="s">
        <v>22</v>
      </c>
      <c r="D5" s="17">
        <f>IF(F5&gt;0.5,(G5/F5),0)</f>
        <v>234.26666666666668</v>
      </c>
      <c r="E5"/>
      <c r="F5" s="7">
        <f>COUNT(N5:BO5)</f>
        <v>15</v>
      </c>
      <c r="G5" s="5">
        <f>SUM(N5:BO5)</f>
        <v>3514</v>
      </c>
      <c r="H5" s="12" t="s">
        <v>71</v>
      </c>
      <c r="I5" s="7">
        <f>COUNTIF(BQ5:DR5,2)</f>
        <v>0</v>
      </c>
      <c r="J5" s="7">
        <f>COUNTIF(BQ5:DR5,-2)</f>
        <v>0</v>
      </c>
      <c r="K5" s="7">
        <f>COUNTIF(BQ5:DR5,1)</f>
        <v>0</v>
      </c>
      <c r="L5" s="7">
        <f>COUNTIF(BQ5:DR5,-1)</f>
        <v>0</v>
      </c>
      <c r="M5" s="24">
        <f>IF(F5&gt;0,(I5+K5)/(F5),0)</f>
        <v>0</v>
      </c>
      <c r="N5" s="7">
        <v>224</v>
      </c>
      <c r="O5" s="7">
        <v>163</v>
      </c>
      <c r="P5" s="7">
        <v>201</v>
      </c>
      <c r="Q5" s="7">
        <v>284</v>
      </c>
      <c r="R5" s="7">
        <v>192</v>
      </c>
      <c r="S5" s="7">
        <v>214</v>
      </c>
      <c r="T5" s="7">
        <v>256</v>
      </c>
      <c r="U5" s="7">
        <v>246</v>
      </c>
      <c r="V5" s="7">
        <v>245</v>
      </c>
      <c r="W5" s="7">
        <v>253</v>
      </c>
      <c r="X5" s="7">
        <v>242</v>
      </c>
      <c r="Y5" s="7">
        <v>229</v>
      </c>
      <c r="Z5" s="7">
        <v>258</v>
      </c>
      <c r="AA5" s="7">
        <v>261</v>
      </c>
      <c r="AB5" s="7">
        <v>246</v>
      </c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3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3"/>
      <c r="DT5" s="3">
        <v>1</v>
      </c>
      <c r="DU5" s="12">
        <f>IF(AND(D5=D4,D5=D3,D5=D2,D5=D1),ROW(1:1),IF(AND(D5=D4,D5=D3,D5=D2),ROW(1:1),IF(AND(D5=D4,D5=D3),ROW(1:1),IF(D5=D4,ROW(1:1),IF(D5&gt;1,ROW(1:1),"-")))))</f>
        <v>1</v>
      </c>
      <c r="DV5" s="12">
        <f t="shared" ref="DV5:DV36" si="0">IF(DX5=1,ROW(1:1),"-")</f>
        <v>1</v>
      </c>
      <c r="DW5"/>
      <c r="DX5" s="3">
        <v>1</v>
      </c>
      <c r="DY5" s="3"/>
      <c r="DZ5" s="3"/>
      <c r="EA5"/>
      <c r="EB5" s="3">
        <v>11</v>
      </c>
      <c r="EC5"/>
      <c r="ED5" s="3">
        <f t="shared" ref="ED5:ED36" si="1">IF(DX5=1,DU5,IF(DX5="",DU5,""))</f>
        <v>1</v>
      </c>
      <c r="EE5" s="3" t="str">
        <f t="shared" ref="EE5:EE36" si="2">IF(DX5=1,"("&amp;DT5&amp;")","("&amp;DV5&amp;")")</f>
        <v>(1)</v>
      </c>
      <c r="EF5" s="33" t="s">
        <v>56</v>
      </c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15.75" customHeight="1">
      <c r="A6" s="10" t="str">
        <f t="shared" ref="A6:A65" si="3">IF(H6="x",DU6&amp;EF6,DU6&amp;EE6)</f>
        <v>2(-)</v>
      </c>
      <c r="B6" s="28" t="s">
        <v>21</v>
      </c>
      <c r="C6" s="22" t="s">
        <v>87</v>
      </c>
      <c r="D6" s="17">
        <f>IF(F6&gt;0.5,(G6/F6),0)</f>
        <v>220.82857142857142</v>
      </c>
      <c r="E6"/>
      <c r="F6" s="7">
        <f>COUNT(N6:BO6)</f>
        <v>35</v>
      </c>
      <c r="G6" s="5">
        <f>SUM(N6:BO6)</f>
        <v>7729</v>
      </c>
      <c r="H6" s="12" t="s">
        <v>71</v>
      </c>
      <c r="I6" s="7">
        <f>COUNTIF(BQ6:DR6,2)</f>
        <v>0</v>
      </c>
      <c r="J6" s="7">
        <f>COUNTIF(BQ6:DR6,-2)</f>
        <v>0</v>
      </c>
      <c r="K6" s="7">
        <f>COUNTIF(BQ6:DR6,1)</f>
        <v>0</v>
      </c>
      <c r="L6" s="7">
        <f>COUNTIF(BQ6:DR6,-1)</f>
        <v>0</v>
      </c>
      <c r="M6" s="24">
        <f>IF(F6&gt;0,(I6+K6)/(F6),0)</f>
        <v>0</v>
      </c>
      <c r="N6" s="7">
        <v>211</v>
      </c>
      <c r="O6" s="7">
        <v>235</v>
      </c>
      <c r="P6" s="7">
        <v>224</v>
      </c>
      <c r="Q6" s="7">
        <v>222</v>
      </c>
      <c r="R6" s="7">
        <v>236</v>
      </c>
      <c r="S6" s="7">
        <v>272</v>
      </c>
      <c r="T6" s="7">
        <v>180</v>
      </c>
      <c r="U6" s="7">
        <v>219</v>
      </c>
      <c r="V6" s="7">
        <v>208</v>
      </c>
      <c r="W6" s="7">
        <v>218</v>
      </c>
      <c r="X6" s="7">
        <v>153</v>
      </c>
      <c r="Y6" s="7">
        <v>169</v>
      </c>
      <c r="Z6" s="7">
        <v>287</v>
      </c>
      <c r="AA6" s="7">
        <v>193</v>
      </c>
      <c r="AB6" s="7">
        <v>226</v>
      </c>
      <c r="AC6" s="7">
        <v>196</v>
      </c>
      <c r="AD6" s="7">
        <v>182</v>
      </c>
      <c r="AE6" s="7">
        <v>224</v>
      </c>
      <c r="AF6" s="7">
        <v>234</v>
      </c>
      <c r="AG6" s="7">
        <v>258</v>
      </c>
      <c r="AH6" s="7">
        <v>219</v>
      </c>
      <c r="AI6" s="7">
        <v>228</v>
      </c>
      <c r="AJ6" s="7">
        <v>231</v>
      </c>
      <c r="AK6" s="7">
        <v>157</v>
      </c>
      <c r="AL6" s="7">
        <v>250</v>
      </c>
      <c r="AM6" s="7">
        <v>258</v>
      </c>
      <c r="AN6" s="7">
        <v>269</v>
      </c>
      <c r="AO6" s="7">
        <v>258</v>
      </c>
      <c r="AP6" s="7">
        <v>299</v>
      </c>
      <c r="AQ6" s="7">
        <v>264</v>
      </c>
      <c r="AR6" s="7">
        <v>252</v>
      </c>
      <c r="AS6" s="7">
        <v>165</v>
      </c>
      <c r="AT6" s="7">
        <v>150</v>
      </c>
      <c r="AU6" s="7">
        <v>230</v>
      </c>
      <c r="AV6" s="7">
        <v>152</v>
      </c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3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3"/>
      <c r="DT6" s="3">
        <v>2</v>
      </c>
      <c r="DU6" s="12">
        <f>IF(AND(D6=D5,D6=D4,D6=D3,D6=D2),ROW(1:1),IF(AND(D6=D5,D6=D4,D6=D3),ROW(1:1),IF(AND(D6=D5,D6=D4),ROW(1:1),IF(D6=D5,ROW(1:1),IF(D6&gt;1,ROW(2:2),"-")))))</f>
        <v>2</v>
      </c>
      <c r="DV6" s="12">
        <f t="shared" si="0"/>
        <v>2</v>
      </c>
      <c r="DW6"/>
      <c r="DX6" s="3">
        <v>1</v>
      </c>
      <c r="DY6" s="3"/>
      <c r="DZ6" s="3"/>
      <c r="EA6"/>
      <c r="EB6" s="3">
        <v>16</v>
      </c>
      <c r="EC6"/>
      <c r="ED6" s="3">
        <f t="shared" si="1"/>
        <v>2</v>
      </c>
      <c r="EE6" s="3" t="str">
        <f t="shared" si="2"/>
        <v>(2)</v>
      </c>
      <c r="EF6" s="30" t="s">
        <v>56</v>
      </c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6" customFormat="1" ht="15.75" customHeight="1">
      <c r="A7" s="10" t="str">
        <f t="shared" si="3"/>
        <v>3(-)</v>
      </c>
      <c r="B7" s="38" t="s">
        <v>67</v>
      </c>
      <c r="C7" s="22" t="s">
        <v>70</v>
      </c>
      <c r="D7" s="17">
        <f>IF(F7&gt;0.5,(G7/F7),0)</f>
        <v>200.89473684210526</v>
      </c>
      <c r="E7"/>
      <c r="F7" s="7">
        <f>COUNT(N7:BO7)</f>
        <v>38</v>
      </c>
      <c r="G7" s="5">
        <f>SUM(N7:BO7)</f>
        <v>7634</v>
      </c>
      <c r="H7" s="12" t="s">
        <v>71</v>
      </c>
      <c r="I7" s="7">
        <f>COUNTIF(BQ7:DR7,2)</f>
        <v>0</v>
      </c>
      <c r="J7" s="7">
        <f>COUNTIF(BQ7:DR7,-2)</f>
        <v>0</v>
      </c>
      <c r="K7" s="7">
        <f>COUNTIF(BQ7:DR7,1)</f>
        <v>0</v>
      </c>
      <c r="L7" s="7">
        <f>COUNTIF(BQ7:DR7,-1)</f>
        <v>0</v>
      </c>
      <c r="M7" s="24">
        <f>IF(F7&gt;0,(I7+K7)/(F7),0)</f>
        <v>0</v>
      </c>
      <c r="N7" s="7">
        <v>202</v>
      </c>
      <c r="O7" s="7">
        <v>222</v>
      </c>
      <c r="P7" s="7">
        <v>192</v>
      </c>
      <c r="Q7" s="7">
        <v>215</v>
      </c>
      <c r="R7" s="7">
        <v>186</v>
      </c>
      <c r="S7" s="7">
        <v>248</v>
      </c>
      <c r="T7" s="7">
        <v>191</v>
      </c>
      <c r="U7" s="7">
        <v>206</v>
      </c>
      <c r="V7" s="7">
        <v>210</v>
      </c>
      <c r="W7" s="7">
        <v>222</v>
      </c>
      <c r="X7" s="7">
        <v>184</v>
      </c>
      <c r="Y7" s="7">
        <v>205</v>
      </c>
      <c r="Z7" s="7">
        <v>205</v>
      </c>
      <c r="AA7" s="7">
        <v>151</v>
      </c>
      <c r="AB7" s="7">
        <v>194</v>
      </c>
      <c r="AC7" s="7">
        <v>147</v>
      </c>
      <c r="AD7" s="7">
        <v>191</v>
      </c>
      <c r="AE7" s="7">
        <v>256</v>
      </c>
      <c r="AF7" s="7">
        <v>193</v>
      </c>
      <c r="AG7" s="7">
        <v>202</v>
      </c>
      <c r="AH7" s="7">
        <v>193</v>
      </c>
      <c r="AI7" s="7">
        <v>223</v>
      </c>
      <c r="AJ7" s="7">
        <v>244</v>
      </c>
      <c r="AK7" s="7">
        <v>192</v>
      </c>
      <c r="AL7" s="7">
        <v>187</v>
      </c>
      <c r="AM7" s="7">
        <v>189</v>
      </c>
      <c r="AN7" s="7">
        <v>211</v>
      </c>
      <c r="AO7" s="7">
        <v>182</v>
      </c>
      <c r="AP7" s="7">
        <v>216</v>
      </c>
      <c r="AQ7" s="7">
        <v>224</v>
      </c>
      <c r="AR7" s="7">
        <v>261</v>
      </c>
      <c r="AS7" s="7">
        <v>272</v>
      </c>
      <c r="AT7" s="7">
        <v>234</v>
      </c>
      <c r="AU7" s="7">
        <v>182</v>
      </c>
      <c r="AV7" s="7">
        <v>135</v>
      </c>
      <c r="AW7" s="7">
        <v>162</v>
      </c>
      <c r="AX7" s="7">
        <v>145</v>
      </c>
      <c r="AY7" s="7">
        <v>160</v>
      </c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3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3"/>
      <c r="DT7" s="3">
        <v>3</v>
      </c>
      <c r="DU7" s="12">
        <f>IF(AND(D7=D6,D7=D5,D7=D4,D7=D3),ROW(1:1),IF(AND(D7=D6,D7=D5,D7=D4),ROW(1:1),IF(AND(D7=D6,D7=D5),ROW(1:1),IF(D7=D6,ROW(2:2),IF(D7&gt;1,ROW(3:3),"-")))))</f>
        <v>3</v>
      </c>
      <c r="DV7" s="12">
        <f t="shared" si="0"/>
        <v>3</v>
      </c>
      <c r="DW7"/>
      <c r="DX7" s="3">
        <v>1</v>
      </c>
      <c r="DY7" s="3"/>
      <c r="DZ7" s="3"/>
      <c r="EA7"/>
      <c r="EB7" s="3">
        <v>20</v>
      </c>
      <c r="EC7"/>
      <c r="ED7" s="3">
        <f t="shared" si="1"/>
        <v>3</v>
      </c>
      <c r="EE7" s="3" t="str">
        <f t="shared" si="2"/>
        <v>(3)</v>
      </c>
      <c r="EF7" s="30" t="s">
        <v>56</v>
      </c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" customFormat="1" ht="15.75" customHeight="1">
      <c r="A8" s="10" t="str">
        <f t="shared" si="3"/>
        <v>4(-)</v>
      </c>
      <c r="B8" s="39" t="s">
        <v>59</v>
      </c>
      <c r="C8" s="22" t="s">
        <v>46</v>
      </c>
      <c r="D8" s="17">
        <f>IF(F8&gt;0.5,(G8/F8),0)</f>
        <v>193.21428571428572</v>
      </c>
      <c r="E8"/>
      <c r="F8" s="7">
        <f>COUNT(N8:BO8)</f>
        <v>14</v>
      </c>
      <c r="G8" s="5">
        <f>SUM(N8:BO8)</f>
        <v>2705</v>
      </c>
      <c r="H8" s="12" t="s">
        <v>71</v>
      </c>
      <c r="I8" s="7">
        <f>COUNTIF(BQ8:DR8,2)</f>
        <v>0</v>
      </c>
      <c r="J8" s="7">
        <f>COUNTIF(BQ8:DR8,-2)</f>
        <v>0</v>
      </c>
      <c r="K8" s="7">
        <f>COUNTIF(BQ8:DR8,1)</f>
        <v>0</v>
      </c>
      <c r="L8" s="7">
        <f>COUNTIF(BQ8:DR8,-1)</f>
        <v>0</v>
      </c>
      <c r="M8" s="24">
        <f>IF(F8&gt;0,(I8+K8)/(F8),0)</f>
        <v>0</v>
      </c>
      <c r="N8" s="7">
        <v>206</v>
      </c>
      <c r="O8" s="7">
        <v>244</v>
      </c>
      <c r="P8" s="7">
        <v>175</v>
      </c>
      <c r="Q8" s="7">
        <v>200</v>
      </c>
      <c r="R8" s="7">
        <v>220</v>
      </c>
      <c r="S8" s="7">
        <v>226</v>
      </c>
      <c r="T8" s="7">
        <v>220</v>
      </c>
      <c r="U8" s="7">
        <v>177</v>
      </c>
      <c r="V8" s="7">
        <v>258</v>
      </c>
      <c r="W8" s="7">
        <v>158</v>
      </c>
      <c r="X8" s="7">
        <v>203</v>
      </c>
      <c r="Y8" s="7">
        <v>133</v>
      </c>
      <c r="Z8" s="7">
        <v>141</v>
      </c>
      <c r="AA8" s="7">
        <v>144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3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3"/>
      <c r="DT8" s="3">
        <v>4</v>
      </c>
      <c r="DU8" s="12">
        <f>IF(AND(D8=D7,D8=D6,D8=D5),ROW(1:1),IF(AND(D8=D7,D8=D6),ROW(2:2),IF(D8=D7,ROW(3:3),IF(D8&gt;1,ROW(4:4),"-"))))</f>
        <v>4</v>
      </c>
      <c r="DV8" s="12">
        <f t="shared" si="0"/>
        <v>4</v>
      </c>
      <c r="DW8"/>
      <c r="DX8" s="3">
        <v>1</v>
      </c>
      <c r="DY8" s="3"/>
      <c r="DZ8" s="3"/>
      <c r="EA8"/>
      <c r="EB8" s="3">
        <v>4</v>
      </c>
      <c r="EC8"/>
      <c r="ED8" s="3">
        <f t="shared" si="1"/>
        <v>4</v>
      </c>
      <c r="EE8" s="3" t="str">
        <f t="shared" si="2"/>
        <v>(4)</v>
      </c>
      <c r="EF8" s="30" t="s">
        <v>56</v>
      </c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6" customFormat="1" ht="15.75" customHeight="1">
      <c r="A9" s="10" t="str">
        <f t="shared" si="3"/>
        <v>5(-)</v>
      </c>
      <c r="B9" s="28" t="s">
        <v>24</v>
      </c>
      <c r="C9" s="22" t="s">
        <v>19</v>
      </c>
      <c r="D9" s="17">
        <f>IF(F9&gt;0.5,(G9/F9),0)</f>
        <v>187.85</v>
      </c>
      <c r="E9"/>
      <c r="F9" s="7">
        <f>COUNT(N9:BO9)</f>
        <v>40</v>
      </c>
      <c r="G9" s="5">
        <f>SUM(N9:BO9)</f>
        <v>7514</v>
      </c>
      <c r="H9" s="12" t="s">
        <v>71</v>
      </c>
      <c r="I9" s="7">
        <f>COUNTIF(BQ9:DR9,2)</f>
        <v>0</v>
      </c>
      <c r="J9" s="7">
        <f>COUNTIF(BQ9:DR9,-2)</f>
        <v>0</v>
      </c>
      <c r="K9" s="7">
        <f>COUNTIF(BQ9:DR9,1)</f>
        <v>0</v>
      </c>
      <c r="L9" s="7">
        <f>COUNTIF(BQ9:DR9,-1)</f>
        <v>0</v>
      </c>
      <c r="M9" s="24">
        <f>IF(F9&gt;0,(I9+K9)/(F9),0)</f>
        <v>0</v>
      </c>
      <c r="N9" s="7">
        <v>222</v>
      </c>
      <c r="O9" s="7">
        <v>159</v>
      </c>
      <c r="P9" s="7">
        <v>160</v>
      </c>
      <c r="Q9" s="7">
        <v>164</v>
      </c>
      <c r="R9" s="7">
        <v>259</v>
      </c>
      <c r="S9" s="7">
        <v>257</v>
      </c>
      <c r="T9" s="7">
        <v>192</v>
      </c>
      <c r="U9" s="7">
        <v>200</v>
      </c>
      <c r="V9" s="7">
        <v>226</v>
      </c>
      <c r="W9" s="7">
        <v>158</v>
      </c>
      <c r="X9" s="7">
        <v>151</v>
      </c>
      <c r="Y9" s="7">
        <v>136</v>
      </c>
      <c r="Z9" s="7">
        <v>126</v>
      </c>
      <c r="AA9" s="7">
        <v>119</v>
      </c>
      <c r="AB9" s="7">
        <v>160</v>
      </c>
      <c r="AC9" s="7">
        <v>132</v>
      </c>
      <c r="AD9" s="7">
        <v>239</v>
      </c>
      <c r="AE9" s="7">
        <v>230</v>
      </c>
      <c r="AF9" s="7">
        <v>228</v>
      </c>
      <c r="AG9" s="7">
        <v>198</v>
      </c>
      <c r="AH9" s="7">
        <v>308</v>
      </c>
      <c r="AI9" s="7">
        <v>165</v>
      </c>
      <c r="AJ9" s="7">
        <v>216</v>
      </c>
      <c r="AK9" s="7">
        <v>185</v>
      </c>
      <c r="AL9" s="7">
        <v>202</v>
      </c>
      <c r="AM9" s="7">
        <v>246</v>
      </c>
      <c r="AN9" s="7">
        <v>208</v>
      </c>
      <c r="AO9" s="7">
        <v>215</v>
      </c>
      <c r="AP9" s="7">
        <v>213</v>
      </c>
      <c r="AQ9" s="7">
        <v>187</v>
      </c>
      <c r="AR9" s="7">
        <v>144</v>
      </c>
      <c r="AS9" s="7">
        <v>166</v>
      </c>
      <c r="AT9" s="7">
        <v>223</v>
      </c>
      <c r="AU9" s="7">
        <v>191</v>
      </c>
      <c r="AV9" s="7">
        <v>139</v>
      </c>
      <c r="AW9" s="7">
        <v>144</v>
      </c>
      <c r="AX9" s="7">
        <v>167</v>
      </c>
      <c r="AY9" s="7">
        <v>163</v>
      </c>
      <c r="AZ9" s="7">
        <v>137</v>
      </c>
      <c r="BA9" s="7">
        <v>179</v>
      </c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3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3"/>
      <c r="DT9" s="3">
        <v>5</v>
      </c>
      <c r="DU9" s="12">
        <f>IF(D9&gt;1,ROW(5:5),"-")</f>
        <v>5</v>
      </c>
      <c r="DV9" s="12">
        <f t="shared" si="0"/>
        <v>5</v>
      </c>
      <c r="DW9" s="3"/>
      <c r="DX9" s="3">
        <v>1</v>
      </c>
      <c r="DY9" s="3"/>
      <c r="DZ9" s="3"/>
      <c r="EA9"/>
      <c r="EB9" s="3">
        <v>1</v>
      </c>
      <c r="EC9"/>
      <c r="ED9" s="3">
        <f t="shared" si="1"/>
        <v>5</v>
      </c>
      <c r="EE9" s="3" t="str">
        <f t="shared" si="2"/>
        <v>(5)</v>
      </c>
      <c r="EF9" s="30" t="s">
        <v>56</v>
      </c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6" customFormat="1" ht="15.75" customHeight="1">
      <c r="A10" s="10" t="str">
        <f t="shared" si="3"/>
        <v>6(-)</v>
      </c>
      <c r="B10" s="28" t="s">
        <v>62</v>
      </c>
      <c r="C10" s="22" t="s">
        <v>61</v>
      </c>
      <c r="D10" s="17">
        <f>IF(F10&gt;0.5,(G10/F10),0)</f>
        <v>184.61111111111111</v>
      </c>
      <c r="E10"/>
      <c r="F10" s="7">
        <f>COUNT(N10:BO10)</f>
        <v>36</v>
      </c>
      <c r="G10" s="5">
        <f>SUM(N10:BO10)</f>
        <v>6646</v>
      </c>
      <c r="H10" s="12" t="s">
        <v>71</v>
      </c>
      <c r="I10" s="7">
        <f>COUNTIF(BQ10:DR10,2)</f>
        <v>0</v>
      </c>
      <c r="J10" s="7">
        <f>COUNTIF(BQ10:DR10,-2)</f>
        <v>0</v>
      </c>
      <c r="K10" s="7">
        <f>COUNTIF(BQ10:DR10,1)</f>
        <v>0</v>
      </c>
      <c r="L10" s="7">
        <f>COUNTIF(BQ10:DR10,-1)</f>
        <v>0</v>
      </c>
      <c r="M10" s="24">
        <f>IF(F10&gt;0,(I10+K10)/(F10),0)</f>
        <v>0</v>
      </c>
      <c r="N10" s="7">
        <v>208</v>
      </c>
      <c r="O10" s="7">
        <v>237</v>
      </c>
      <c r="P10" s="7">
        <v>209</v>
      </c>
      <c r="Q10" s="7">
        <v>139</v>
      </c>
      <c r="R10" s="7">
        <v>181</v>
      </c>
      <c r="S10" s="7">
        <v>233</v>
      </c>
      <c r="T10" s="7">
        <v>216</v>
      </c>
      <c r="U10" s="7">
        <v>198</v>
      </c>
      <c r="V10" s="7">
        <v>158</v>
      </c>
      <c r="W10" s="7">
        <v>103</v>
      </c>
      <c r="X10" s="7">
        <v>240</v>
      </c>
      <c r="Y10" s="7">
        <v>189</v>
      </c>
      <c r="Z10" s="7">
        <v>196</v>
      </c>
      <c r="AA10" s="7">
        <v>238</v>
      </c>
      <c r="AB10" s="7">
        <v>205</v>
      </c>
      <c r="AC10" s="7">
        <v>192</v>
      </c>
      <c r="AD10" s="7">
        <v>206</v>
      </c>
      <c r="AE10" s="7">
        <v>168</v>
      </c>
      <c r="AF10" s="7">
        <v>170</v>
      </c>
      <c r="AG10" s="7">
        <v>143</v>
      </c>
      <c r="AH10" s="7">
        <v>222</v>
      </c>
      <c r="AI10" s="7">
        <v>211</v>
      </c>
      <c r="AJ10" s="7">
        <v>144</v>
      </c>
      <c r="AK10" s="7">
        <v>200</v>
      </c>
      <c r="AL10" s="7">
        <v>267</v>
      </c>
      <c r="AM10" s="7">
        <v>222</v>
      </c>
      <c r="AN10" s="7">
        <v>209</v>
      </c>
      <c r="AO10" s="7">
        <v>157</v>
      </c>
      <c r="AP10" s="7">
        <v>174</v>
      </c>
      <c r="AQ10" s="7">
        <v>140</v>
      </c>
      <c r="AR10" s="7">
        <v>98</v>
      </c>
      <c r="AS10" s="7">
        <v>117</v>
      </c>
      <c r="AT10" s="7">
        <v>148</v>
      </c>
      <c r="AU10" s="7">
        <v>181</v>
      </c>
      <c r="AV10" s="7">
        <v>179</v>
      </c>
      <c r="AW10" s="7">
        <v>148</v>
      </c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3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3"/>
      <c r="DT10" s="3">
        <v>6</v>
      </c>
      <c r="DU10" s="12">
        <f>IF(D10=D9,ROW(5:5),IF(D10&gt;1,ROW(6:6),"-"))</f>
        <v>6</v>
      </c>
      <c r="DV10" s="12">
        <f t="shared" si="0"/>
        <v>6</v>
      </c>
      <c r="DW10"/>
      <c r="DX10" s="3">
        <v>1</v>
      </c>
      <c r="DY10" s="3"/>
      <c r="DZ10" s="3"/>
      <c r="EA10"/>
      <c r="EB10" s="3">
        <v>2</v>
      </c>
      <c r="EC10"/>
      <c r="ED10" s="3">
        <f t="shared" si="1"/>
        <v>6</v>
      </c>
      <c r="EE10" s="3" t="str">
        <f t="shared" si="2"/>
        <v>(6)</v>
      </c>
      <c r="EF10" s="30" t="s">
        <v>56</v>
      </c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6" customFormat="1" ht="15.75" customHeight="1">
      <c r="A11" s="10" t="str">
        <f t="shared" si="3"/>
        <v>7(-)</v>
      </c>
      <c r="B11" s="28" t="s">
        <v>17</v>
      </c>
      <c r="C11" s="22" t="s">
        <v>46</v>
      </c>
      <c r="D11" s="17">
        <f>IF(F11&gt;0.5,(G11/F11),0)</f>
        <v>176.96666666666667</v>
      </c>
      <c r="E11"/>
      <c r="F11" s="7">
        <f>COUNT(N11:BO11)</f>
        <v>30</v>
      </c>
      <c r="G11" s="5">
        <f>SUM(N11:BO11)</f>
        <v>5309</v>
      </c>
      <c r="H11" s="12" t="s">
        <v>71</v>
      </c>
      <c r="I11" s="7">
        <f>COUNTIF(BQ11:DR11,2)</f>
        <v>0</v>
      </c>
      <c r="J11" s="7">
        <f>COUNTIF(BQ11:DR11,-2)</f>
        <v>0</v>
      </c>
      <c r="K11" s="7">
        <f>COUNTIF(BQ11:DR11,1)</f>
        <v>0</v>
      </c>
      <c r="L11" s="7">
        <f>COUNTIF(BQ11:DR11,-1)</f>
        <v>0</v>
      </c>
      <c r="M11" s="24">
        <f>IF(F11&gt;0,(I11+K11)/(F11),0)</f>
        <v>0</v>
      </c>
      <c r="N11" s="7">
        <v>149</v>
      </c>
      <c r="O11" s="7">
        <v>166</v>
      </c>
      <c r="P11" s="7">
        <v>211</v>
      </c>
      <c r="Q11" s="7">
        <v>133</v>
      </c>
      <c r="R11" s="7">
        <v>153</v>
      </c>
      <c r="S11" s="7">
        <v>116</v>
      </c>
      <c r="T11" s="7">
        <v>216</v>
      </c>
      <c r="U11" s="7">
        <v>194</v>
      </c>
      <c r="V11" s="7">
        <v>240</v>
      </c>
      <c r="W11" s="7">
        <v>228</v>
      </c>
      <c r="X11" s="7">
        <v>165</v>
      </c>
      <c r="Y11" s="7">
        <v>212</v>
      </c>
      <c r="Z11" s="7">
        <v>196</v>
      </c>
      <c r="AA11" s="7">
        <v>182</v>
      </c>
      <c r="AB11" s="7">
        <v>209</v>
      </c>
      <c r="AC11" s="7">
        <v>183</v>
      </c>
      <c r="AD11" s="7">
        <v>161</v>
      </c>
      <c r="AE11" s="7">
        <v>130</v>
      </c>
      <c r="AF11" s="7">
        <v>171</v>
      </c>
      <c r="AG11" s="7">
        <v>108</v>
      </c>
      <c r="AH11" s="7">
        <v>221</v>
      </c>
      <c r="AI11" s="7">
        <v>159</v>
      </c>
      <c r="AJ11" s="7">
        <v>165</v>
      </c>
      <c r="AK11" s="7">
        <v>145</v>
      </c>
      <c r="AL11" s="7">
        <v>227</v>
      </c>
      <c r="AM11" s="7">
        <v>232</v>
      </c>
      <c r="AN11" s="7">
        <v>225</v>
      </c>
      <c r="AO11" s="7">
        <v>179</v>
      </c>
      <c r="AP11" s="7">
        <v>98</v>
      </c>
      <c r="AQ11" s="7">
        <v>135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3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3"/>
      <c r="DT11" s="3">
        <v>7</v>
      </c>
      <c r="DU11" s="12">
        <f t="shared" ref="DU11:DU42" si="4">IF(AND(D11=D10,D11=D9,D11=D8,D11=D7),ROW(3:3),IF(AND(D11=D10,D11=D9,D11=D8),ROW(4:4),IF(AND(D11=D10,D11=D9),ROW(5:5),IF(D11=D10,ROW(6:6),IF(D11&gt;1,ROW(7:7),"-")))))</f>
        <v>7</v>
      </c>
      <c r="DV11" s="12">
        <f t="shared" si="0"/>
        <v>7</v>
      </c>
      <c r="DW11"/>
      <c r="DX11" s="3">
        <v>1</v>
      </c>
      <c r="DY11" s="3"/>
      <c r="DZ11" s="3"/>
      <c r="EA11"/>
      <c r="EB11" s="3">
        <v>5</v>
      </c>
      <c r="EC11"/>
      <c r="ED11" s="3">
        <f t="shared" si="1"/>
        <v>7</v>
      </c>
      <c r="EE11" s="3" t="str">
        <f t="shared" si="2"/>
        <v>(7)</v>
      </c>
      <c r="EF11" s="30" t="s">
        <v>56</v>
      </c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" customFormat="1" ht="15.75" customHeight="1">
      <c r="A12" s="10" t="str">
        <f t="shared" si="3"/>
        <v>8(-)</v>
      </c>
      <c r="B12" s="31" t="s">
        <v>66</v>
      </c>
      <c r="C12" s="22" t="s">
        <v>70</v>
      </c>
      <c r="D12" s="17">
        <f>IF(F12&gt;0.5,(G12/F12),0)</f>
        <v>176.84615384615384</v>
      </c>
      <c r="E12"/>
      <c r="F12" s="7">
        <f>COUNT(N12:BO12)</f>
        <v>26</v>
      </c>
      <c r="G12" s="5">
        <f>SUM(N12:BO12)</f>
        <v>4598</v>
      </c>
      <c r="H12" s="12" t="s">
        <v>71</v>
      </c>
      <c r="I12" s="7">
        <f>COUNTIF(BQ12:DR12,2)</f>
        <v>0</v>
      </c>
      <c r="J12" s="7">
        <f>COUNTIF(BQ12:DR12,-2)</f>
        <v>0</v>
      </c>
      <c r="K12" s="7">
        <f>COUNTIF(BQ12:DR12,1)</f>
        <v>0</v>
      </c>
      <c r="L12" s="7">
        <f>COUNTIF(BQ12:DR12,-1)</f>
        <v>0</v>
      </c>
      <c r="M12" s="24">
        <f>IF(F12&gt;0,(I12+K12)/(F12),0)</f>
        <v>0</v>
      </c>
      <c r="N12" s="7">
        <v>107</v>
      </c>
      <c r="O12" s="7">
        <v>157</v>
      </c>
      <c r="P12" s="7">
        <v>171</v>
      </c>
      <c r="Q12" s="7">
        <v>155</v>
      </c>
      <c r="R12" s="7">
        <v>240</v>
      </c>
      <c r="S12" s="7">
        <v>212</v>
      </c>
      <c r="T12" s="7">
        <v>124</v>
      </c>
      <c r="U12" s="7">
        <v>221</v>
      </c>
      <c r="V12" s="7">
        <v>186</v>
      </c>
      <c r="W12" s="7">
        <v>231</v>
      </c>
      <c r="X12" s="7">
        <v>198</v>
      </c>
      <c r="Y12" s="7">
        <v>141</v>
      </c>
      <c r="Z12" s="7">
        <v>168</v>
      </c>
      <c r="AA12" s="7">
        <v>197</v>
      </c>
      <c r="AB12" s="7">
        <v>220</v>
      </c>
      <c r="AC12" s="6">
        <v>268</v>
      </c>
      <c r="AD12" s="6">
        <v>236</v>
      </c>
      <c r="AE12" s="6">
        <v>152</v>
      </c>
      <c r="AF12" s="6">
        <v>120</v>
      </c>
      <c r="AG12" s="6">
        <v>146</v>
      </c>
      <c r="AH12" s="6">
        <v>175</v>
      </c>
      <c r="AI12" s="6">
        <v>190</v>
      </c>
      <c r="AJ12" s="6">
        <v>132</v>
      </c>
      <c r="AK12" s="6">
        <v>112</v>
      </c>
      <c r="AL12" s="6">
        <v>163</v>
      </c>
      <c r="AM12" s="6">
        <v>176</v>
      </c>
      <c r="BP12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S12"/>
      <c r="DT12" s="3">
        <v>8</v>
      </c>
      <c r="DU12" s="12">
        <f t="shared" si="4"/>
        <v>8</v>
      </c>
      <c r="DV12" s="12">
        <f t="shared" si="0"/>
        <v>8</v>
      </c>
      <c r="DW12"/>
      <c r="DX12" s="3">
        <v>1</v>
      </c>
      <c r="DY12" s="3"/>
      <c r="DZ12" s="3"/>
      <c r="EA12"/>
      <c r="EB12" s="3">
        <v>6</v>
      </c>
      <c r="EC12"/>
      <c r="ED12" s="3">
        <f t="shared" si="1"/>
        <v>8</v>
      </c>
      <c r="EE12" s="3" t="str">
        <f t="shared" si="2"/>
        <v>(8)</v>
      </c>
      <c r="EF12" s="30" t="s">
        <v>56</v>
      </c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6" customFormat="1" ht="15.75" customHeight="1">
      <c r="A13" s="10" t="str">
        <f t="shared" si="3"/>
        <v>9(-)</v>
      </c>
      <c r="B13" s="28" t="s">
        <v>16</v>
      </c>
      <c r="C13" s="22" t="s">
        <v>87</v>
      </c>
      <c r="D13" s="17">
        <f>IF(F13&gt;0.5,(G13/F13),0)</f>
        <v>175.5625</v>
      </c>
      <c r="E13"/>
      <c r="F13" s="7">
        <f>COUNT(N13:BO13)</f>
        <v>32</v>
      </c>
      <c r="G13" s="5">
        <f>SUM(N13:BO13)</f>
        <v>5618</v>
      </c>
      <c r="H13" s="12" t="s">
        <v>71</v>
      </c>
      <c r="I13" s="7">
        <f>COUNTIF(BQ13:DR13,2)</f>
        <v>0</v>
      </c>
      <c r="J13" s="7">
        <f>COUNTIF(BQ13:DR13,-2)</f>
        <v>0</v>
      </c>
      <c r="K13" s="7">
        <f>COUNTIF(BQ13:DR13,1)</f>
        <v>0</v>
      </c>
      <c r="L13" s="7">
        <f>COUNTIF(BQ13:DR13,-1)</f>
        <v>0</v>
      </c>
      <c r="M13" s="24">
        <f>IF(F13&gt;0,(I13+K13)/(F13),0)</f>
        <v>0</v>
      </c>
      <c r="N13" s="7">
        <v>162</v>
      </c>
      <c r="O13" s="7">
        <v>165</v>
      </c>
      <c r="P13" s="7">
        <v>191</v>
      </c>
      <c r="Q13" s="7">
        <v>202</v>
      </c>
      <c r="R13" s="7">
        <v>188</v>
      </c>
      <c r="S13" s="7">
        <v>124</v>
      </c>
      <c r="T13" s="7">
        <v>120</v>
      </c>
      <c r="U13" s="7">
        <v>112</v>
      </c>
      <c r="V13" s="7">
        <v>215</v>
      </c>
      <c r="W13" s="7">
        <v>221</v>
      </c>
      <c r="X13" s="7">
        <v>234</v>
      </c>
      <c r="Y13" s="7">
        <v>136</v>
      </c>
      <c r="Z13" s="7">
        <v>145</v>
      </c>
      <c r="AA13" s="7">
        <v>139</v>
      </c>
      <c r="AB13" s="7">
        <v>203</v>
      </c>
      <c r="AC13" s="7">
        <v>163</v>
      </c>
      <c r="AD13" s="7">
        <v>195</v>
      </c>
      <c r="AE13" s="7">
        <v>196</v>
      </c>
      <c r="AF13" s="7">
        <v>216</v>
      </c>
      <c r="AG13" s="7">
        <v>175</v>
      </c>
      <c r="AH13" s="7">
        <v>117</v>
      </c>
      <c r="AI13" s="7">
        <v>204</v>
      </c>
      <c r="AJ13" s="7">
        <v>152</v>
      </c>
      <c r="AK13" s="7">
        <v>236</v>
      </c>
      <c r="AL13" s="7">
        <v>150</v>
      </c>
      <c r="AM13" s="7">
        <v>190</v>
      </c>
      <c r="AN13" s="7">
        <v>198</v>
      </c>
      <c r="AO13" s="7">
        <v>151</v>
      </c>
      <c r="AP13" s="7">
        <v>150</v>
      </c>
      <c r="AQ13" s="7">
        <v>199</v>
      </c>
      <c r="AR13" s="7">
        <v>158</v>
      </c>
      <c r="AS13" s="7">
        <v>211</v>
      </c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3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3"/>
      <c r="DT13" s="3">
        <v>9</v>
      </c>
      <c r="DU13" s="12">
        <f t="shared" si="4"/>
        <v>9</v>
      </c>
      <c r="DV13" s="12">
        <f t="shared" si="0"/>
        <v>9</v>
      </c>
      <c r="DW13"/>
      <c r="DX13" s="3">
        <v>1</v>
      </c>
      <c r="DY13" s="3"/>
      <c r="DZ13" s="3"/>
      <c r="EA13"/>
      <c r="EB13" s="3">
        <v>8</v>
      </c>
      <c r="EC13"/>
      <c r="ED13" s="3">
        <f t="shared" si="1"/>
        <v>9</v>
      </c>
      <c r="EE13" s="3" t="str">
        <f t="shared" si="2"/>
        <v>(9)</v>
      </c>
      <c r="EF13" s="30" t="s">
        <v>56</v>
      </c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6" customFormat="1" ht="15.75" customHeight="1">
      <c r="A14" s="10" t="str">
        <f t="shared" si="3"/>
        <v>10(-)</v>
      </c>
      <c r="B14" s="28" t="s">
        <v>122</v>
      </c>
      <c r="C14" s="22" t="s">
        <v>90</v>
      </c>
      <c r="D14" s="17">
        <f>IF(F14&gt;0.5,(G14/F14),0)</f>
        <v>174.6</v>
      </c>
      <c r="E14"/>
      <c r="F14" s="7">
        <f>COUNT(N14:BO14)</f>
        <v>5</v>
      </c>
      <c r="G14" s="5">
        <f>SUM(N14:BO14)</f>
        <v>873</v>
      </c>
      <c r="H14" s="12" t="s">
        <v>71</v>
      </c>
      <c r="I14" s="7">
        <f>COUNTIF(BQ14:DR14,2)</f>
        <v>0</v>
      </c>
      <c r="J14" s="7">
        <f>COUNTIF(BQ14:DR14,-2)</f>
        <v>0</v>
      </c>
      <c r="K14" s="7">
        <f>COUNTIF(BQ14:DR14,1)</f>
        <v>0</v>
      </c>
      <c r="L14" s="7">
        <f>COUNTIF(BQ14:DR14,-1)</f>
        <v>0</v>
      </c>
      <c r="M14" s="24">
        <f>IF(F14&gt;0,(I14+K14)/(F14),0)</f>
        <v>0</v>
      </c>
      <c r="N14" s="7">
        <v>113</v>
      </c>
      <c r="O14" s="7">
        <v>161</v>
      </c>
      <c r="P14" s="7">
        <v>142</v>
      </c>
      <c r="Q14" s="7">
        <v>212</v>
      </c>
      <c r="R14" s="7">
        <v>245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3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3"/>
      <c r="DT14" s="3">
        <v>10</v>
      </c>
      <c r="DU14" s="12">
        <f t="shared" si="4"/>
        <v>10</v>
      </c>
      <c r="DV14" s="12">
        <f t="shared" si="0"/>
        <v>10</v>
      </c>
      <c r="DW14"/>
      <c r="DX14" s="3">
        <v>1</v>
      </c>
      <c r="DY14" s="3"/>
      <c r="DZ14" s="3"/>
      <c r="EA14"/>
      <c r="EB14" s="3">
        <v>12</v>
      </c>
      <c r="EC14"/>
      <c r="ED14" s="3">
        <f t="shared" si="1"/>
        <v>10</v>
      </c>
      <c r="EE14" s="3" t="str">
        <f t="shared" si="2"/>
        <v>(10)</v>
      </c>
      <c r="EF14" s="30" t="s">
        <v>56</v>
      </c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6" customFormat="1" ht="15.75" customHeight="1">
      <c r="A15" s="10" t="str">
        <f t="shared" si="3"/>
        <v>11(-)</v>
      </c>
      <c r="B15" s="28" t="s">
        <v>25</v>
      </c>
      <c r="C15" s="22" t="s">
        <v>87</v>
      </c>
      <c r="D15" s="17">
        <f>IF(F15&gt;0.5,(G15/F15),0)</f>
        <v>173.89655172413794</v>
      </c>
      <c r="E15"/>
      <c r="F15" s="7">
        <f>COUNT(N15:BO15)</f>
        <v>29</v>
      </c>
      <c r="G15" s="5">
        <f>SUM(N15:BO15)</f>
        <v>5043</v>
      </c>
      <c r="H15" s="12" t="s">
        <v>71</v>
      </c>
      <c r="I15" s="7">
        <f>COUNTIF(BQ15:DR15,2)</f>
        <v>0</v>
      </c>
      <c r="J15" s="7">
        <f>COUNTIF(BQ15:DR15,-2)</f>
        <v>0</v>
      </c>
      <c r="K15" s="7">
        <f>COUNTIF(BQ15:DR15,1)</f>
        <v>0</v>
      </c>
      <c r="L15" s="7">
        <f>COUNTIF(BQ15:DR15,-1)</f>
        <v>0</v>
      </c>
      <c r="M15" s="24">
        <f>IF(F15&gt;0,(I15+K15)/(F15),0)</f>
        <v>0</v>
      </c>
      <c r="N15" s="7">
        <v>166</v>
      </c>
      <c r="O15" s="7">
        <v>208</v>
      </c>
      <c r="P15" s="7">
        <v>151</v>
      </c>
      <c r="Q15" s="7">
        <v>182</v>
      </c>
      <c r="R15" s="7">
        <v>172</v>
      </c>
      <c r="S15" s="7">
        <v>181</v>
      </c>
      <c r="T15" s="7">
        <v>127</v>
      </c>
      <c r="U15" s="7">
        <v>191</v>
      </c>
      <c r="V15" s="7">
        <v>170</v>
      </c>
      <c r="W15" s="7">
        <v>173</v>
      </c>
      <c r="X15" s="7">
        <v>191</v>
      </c>
      <c r="Y15" s="7">
        <v>205</v>
      </c>
      <c r="Z15" s="7">
        <v>150</v>
      </c>
      <c r="AA15" s="7">
        <v>234</v>
      </c>
      <c r="AB15" s="7">
        <v>230</v>
      </c>
      <c r="AC15" s="7">
        <v>178</v>
      </c>
      <c r="AD15" s="7">
        <v>145</v>
      </c>
      <c r="AE15" s="7">
        <v>173</v>
      </c>
      <c r="AF15" s="7">
        <v>207</v>
      </c>
      <c r="AG15" s="7">
        <v>184</v>
      </c>
      <c r="AH15" s="7">
        <v>125</v>
      </c>
      <c r="AI15" s="7">
        <v>160</v>
      </c>
      <c r="AJ15" s="7">
        <v>134</v>
      </c>
      <c r="AK15" s="7">
        <v>219</v>
      </c>
      <c r="AL15" s="7">
        <v>206</v>
      </c>
      <c r="AM15" s="7">
        <v>109</v>
      </c>
      <c r="AN15" s="7">
        <v>156</v>
      </c>
      <c r="AO15" s="7">
        <v>132</v>
      </c>
      <c r="AP15" s="7">
        <v>184</v>
      </c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3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3"/>
      <c r="DT15" s="3">
        <v>11</v>
      </c>
      <c r="DU15" s="12">
        <f t="shared" si="4"/>
        <v>11</v>
      </c>
      <c r="DV15" s="12">
        <f t="shared" si="0"/>
        <v>11</v>
      </c>
      <c r="DW15"/>
      <c r="DX15" s="3">
        <v>1</v>
      </c>
      <c r="DY15" s="3"/>
      <c r="DZ15" s="3"/>
      <c r="EA15"/>
      <c r="EB15" s="3">
        <v>15</v>
      </c>
      <c r="EC15"/>
      <c r="ED15" s="3">
        <f t="shared" si="1"/>
        <v>11</v>
      </c>
      <c r="EE15" s="3" t="str">
        <f t="shared" si="2"/>
        <v>(11)</v>
      </c>
      <c r="EF15" s="30" t="s">
        <v>56</v>
      </c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5.75" customHeight="1">
      <c r="A16" s="10" t="str">
        <f t="shared" si="3"/>
        <v>12(-)</v>
      </c>
      <c r="B16" s="31" t="s">
        <v>58</v>
      </c>
      <c r="C16" s="22" t="s">
        <v>46</v>
      </c>
      <c r="D16" s="17">
        <f>IF(F16&gt;0.5,(G16/F16),0)</f>
        <v>163.08333333333334</v>
      </c>
      <c r="E16"/>
      <c r="F16" s="7">
        <f>COUNT(N16:BO16)</f>
        <v>12</v>
      </c>
      <c r="G16" s="5">
        <f>SUM(N16:BO16)</f>
        <v>1957</v>
      </c>
      <c r="H16" s="12" t="s">
        <v>71</v>
      </c>
      <c r="I16" s="7">
        <f>COUNTIF(BQ16:DR16,2)</f>
        <v>0</v>
      </c>
      <c r="J16" s="7">
        <f>COUNTIF(BQ16:DR16,-2)</f>
        <v>0</v>
      </c>
      <c r="K16" s="7">
        <f>COUNTIF(BQ16:DR16,1)</f>
        <v>0</v>
      </c>
      <c r="L16" s="7">
        <f>COUNTIF(BQ16:DR16,-1)</f>
        <v>0</v>
      </c>
      <c r="M16" s="24">
        <f>IF(F16&gt;0,(I16+K16)/(F16),0)</f>
        <v>0</v>
      </c>
      <c r="N16" s="7">
        <v>187</v>
      </c>
      <c r="O16" s="7">
        <v>178</v>
      </c>
      <c r="P16" s="7">
        <v>168</v>
      </c>
      <c r="Q16" s="7">
        <v>154</v>
      </c>
      <c r="R16" s="7">
        <v>242</v>
      </c>
      <c r="S16" s="7">
        <v>124</v>
      </c>
      <c r="T16" s="7">
        <v>179</v>
      </c>
      <c r="U16" s="7">
        <v>138</v>
      </c>
      <c r="V16" s="7">
        <v>134</v>
      </c>
      <c r="W16" s="7">
        <v>201</v>
      </c>
      <c r="X16" s="7">
        <v>103</v>
      </c>
      <c r="Y16" s="7">
        <v>149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3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3"/>
      <c r="DT16" s="3">
        <v>12</v>
      </c>
      <c r="DU16" s="12">
        <f t="shared" si="4"/>
        <v>12</v>
      </c>
      <c r="DV16" s="12">
        <f t="shared" si="0"/>
        <v>12</v>
      </c>
      <c r="DW16"/>
      <c r="DX16" s="3">
        <v>1</v>
      </c>
      <c r="DY16" s="3"/>
      <c r="DZ16" s="3"/>
      <c r="EA16"/>
      <c r="EB16" s="3">
        <v>21</v>
      </c>
      <c r="EC16"/>
      <c r="ED16" s="3">
        <f t="shared" si="1"/>
        <v>12</v>
      </c>
      <c r="EE16" s="3" t="str">
        <f t="shared" si="2"/>
        <v>(12)</v>
      </c>
      <c r="EF16" s="30" t="s">
        <v>56</v>
      </c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" customFormat="1" ht="15.75" customHeight="1">
      <c r="A17" s="10" t="str">
        <f t="shared" si="3"/>
        <v>13(-)</v>
      </c>
      <c r="B17" s="28" t="s">
        <v>18</v>
      </c>
      <c r="C17" s="22" t="s">
        <v>19</v>
      </c>
      <c r="D17" s="17">
        <f>IF(F17&gt;0.5,(G17/F17),0)</f>
        <v>159</v>
      </c>
      <c r="E17"/>
      <c r="F17" s="7">
        <f>COUNT(N17:BO17)</f>
        <v>33</v>
      </c>
      <c r="G17" s="5">
        <f>SUM(N17:BO17)</f>
        <v>5247</v>
      </c>
      <c r="H17" s="12" t="s">
        <v>71</v>
      </c>
      <c r="I17" s="7">
        <f>COUNTIF(BQ17:DR17,2)</f>
        <v>0</v>
      </c>
      <c r="J17" s="7">
        <f>COUNTIF(BQ17:DR17,-2)</f>
        <v>0</v>
      </c>
      <c r="K17" s="7">
        <f>COUNTIF(BQ17:DR17,1)</f>
        <v>0</v>
      </c>
      <c r="L17" s="7">
        <f>COUNTIF(BQ17:DR17,-1)</f>
        <v>0</v>
      </c>
      <c r="M17" s="24">
        <f>IF(F17&gt;0,(I17+K17)/(F17),0)</f>
        <v>0</v>
      </c>
      <c r="N17" s="7">
        <v>132</v>
      </c>
      <c r="O17" s="7">
        <v>126</v>
      </c>
      <c r="P17" s="7">
        <v>113</v>
      </c>
      <c r="Q17" s="7">
        <v>141</v>
      </c>
      <c r="R17" s="7">
        <v>132</v>
      </c>
      <c r="S17" s="7">
        <v>130</v>
      </c>
      <c r="T17" s="7">
        <v>173</v>
      </c>
      <c r="U17" s="7">
        <v>98</v>
      </c>
      <c r="V17" s="7">
        <v>119</v>
      </c>
      <c r="W17" s="7">
        <v>128</v>
      </c>
      <c r="X17" s="7">
        <v>121</v>
      </c>
      <c r="Y17" s="7">
        <v>159</v>
      </c>
      <c r="Z17" s="7">
        <v>165</v>
      </c>
      <c r="AA17" s="7">
        <v>164</v>
      </c>
      <c r="AB17" s="7">
        <v>121</v>
      </c>
      <c r="AC17" s="7">
        <v>231</v>
      </c>
      <c r="AD17" s="7">
        <v>199</v>
      </c>
      <c r="AE17" s="7">
        <v>212</v>
      </c>
      <c r="AF17" s="7">
        <v>193</v>
      </c>
      <c r="AG17" s="7">
        <v>189</v>
      </c>
      <c r="AH17" s="7">
        <v>183</v>
      </c>
      <c r="AI17" s="7">
        <v>163</v>
      </c>
      <c r="AJ17" s="7">
        <v>246</v>
      </c>
      <c r="AK17" s="7">
        <v>155</v>
      </c>
      <c r="AL17" s="7">
        <v>158</v>
      </c>
      <c r="AM17" s="7">
        <v>217</v>
      </c>
      <c r="AN17" s="7">
        <v>140</v>
      </c>
      <c r="AO17" s="7">
        <v>216</v>
      </c>
      <c r="AP17" s="7">
        <v>133</v>
      </c>
      <c r="AQ17" s="7">
        <v>146</v>
      </c>
      <c r="AR17" s="7">
        <v>129</v>
      </c>
      <c r="AS17" s="7">
        <v>156</v>
      </c>
      <c r="AT17" s="7">
        <v>159</v>
      </c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3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3"/>
      <c r="DT17" s="3">
        <v>13</v>
      </c>
      <c r="DU17" s="12">
        <f t="shared" si="4"/>
        <v>13</v>
      </c>
      <c r="DV17" s="12">
        <f t="shared" si="0"/>
        <v>13</v>
      </c>
      <c r="DW17"/>
      <c r="DX17" s="3">
        <v>1</v>
      </c>
      <c r="DY17" s="3"/>
      <c r="DZ17" s="3"/>
      <c r="EA17"/>
      <c r="EB17" s="3">
        <v>3</v>
      </c>
      <c r="EC17"/>
      <c r="ED17" s="3">
        <f t="shared" si="1"/>
        <v>13</v>
      </c>
      <c r="EE17" s="3" t="str">
        <f t="shared" si="2"/>
        <v>(13)</v>
      </c>
      <c r="EF17" s="30" t="s">
        <v>56</v>
      </c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6" customFormat="1" ht="15.75" customHeight="1">
      <c r="A18" s="10" t="str">
        <f t="shared" si="3"/>
        <v>14(-)</v>
      </c>
      <c r="B18" s="28" t="s">
        <v>49</v>
      </c>
      <c r="C18" s="22" t="s">
        <v>87</v>
      </c>
      <c r="D18" s="17">
        <f>IF(F18&gt;0.5,(G18/F18),0)</f>
        <v>157.03333333333333</v>
      </c>
      <c r="E18"/>
      <c r="F18" s="7">
        <f>COUNT(N18:BO18)</f>
        <v>30</v>
      </c>
      <c r="G18" s="5">
        <f>SUM(N18:BO18)</f>
        <v>4711</v>
      </c>
      <c r="H18" s="12" t="s">
        <v>71</v>
      </c>
      <c r="I18" s="7">
        <f>COUNTIF(BQ18:DR18,2)</f>
        <v>0</v>
      </c>
      <c r="J18" s="7">
        <f>COUNTIF(BQ18:DR18,-2)</f>
        <v>0</v>
      </c>
      <c r="K18" s="7">
        <f>COUNTIF(BQ18:DR18,1)</f>
        <v>0</v>
      </c>
      <c r="L18" s="7">
        <f>COUNTIF(BQ18:DR18,-1)</f>
        <v>0</v>
      </c>
      <c r="M18" s="24">
        <f>IF(F18&gt;0,(I18+K18)/(F18),0)</f>
        <v>0</v>
      </c>
      <c r="N18" s="7">
        <v>132</v>
      </c>
      <c r="O18" s="7">
        <v>174</v>
      </c>
      <c r="P18" s="7">
        <v>125</v>
      </c>
      <c r="Q18" s="7">
        <v>91</v>
      </c>
      <c r="R18" s="7">
        <v>106</v>
      </c>
      <c r="S18" s="7">
        <v>138</v>
      </c>
      <c r="T18" s="7">
        <v>236</v>
      </c>
      <c r="U18" s="7">
        <v>98</v>
      </c>
      <c r="V18" s="7">
        <v>206</v>
      </c>
      <c r="W18" s="7">
        <v>208</v>
      </c>
      <c r="X18" s="7">
        <v>228</v>
      </c>
      <c r="Y18" s="7">
        <v>143</v>
      </c>
      <c r="Z18" s="7">
        <v>125</v>
      </c>
      <c r="AA18" s="7">
        <v>152</v>
      </c>
      <c r="AB18" s="7">
        <v>93</v>
      </c>
      <c r="AC18" s="7">
        <v>200</v>
      </c>
      <c r="AD18" s="7">
        <v>169</v>
      </c>
      <c r="AE18" s="7">
        <v>240</v>
      </c>
      <c r="AF18" s="7">
        <v>196</v>
      </c>
      <c r="AG18" s="7">
        <v>157</v>
      </c>
      <c r="AH18" s="7">
        <v>175</v>
      </c>
      <c r="AI18" s="7">
        <v>128</v>
      </c>
      <c r="AJ18" s="7">
        <v>224</v>
      </c>
      <c r="AK18" s="7">
        <v>158</v>
      </c>
      <c r="AL18" s="7">
        <v>157</v>
      </c>
      <c r="AM18" s="7">
        <v>139</v>
      </c>
      <c r="AN18" s="7">
        <v>160</v>
      </c>
      <c r="AO18" s="7">
        <v>131</v>
      </c>
      <c r="AP18" s="7">
        <v>93</v>
      </c>
      <c r="AQ18" s="7">
        <v>129</v>
      </c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3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3"/>
      <c r="DT18" s="3">
        <v>14</v>
      </c>
      <c r="DU18" s="12">
        <f t="shared" si="4"/>
        <v>14</v>
      </c>
      <c r="DV18" s="12">
        <f t="shared" si="0"/>
        <v>14</v>
      </c>
      <c r="DW18"/>
      <c r="DX18" s="3">
        <v>1</v>
      </c>
      <c r="DY18" s="3"/>
      <c r="DZ18" s="3"/>
      <c r="EA18"/>
      <c r="EB18" s="3">
        <v>7</v>
      </c>
      <c r="EC18"/>
      <c r="ED18" s="3">
        <f t="shared" si="1"/>
        <v>14</v>
      </c>
      <c r="EE18" s="3" t="str">
        <f t="shared" si="2"/>
        <v>(14)</v>
      </c>
      <c r="EF18" s="30" t="s">
        <v>56</v>
      </c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6" customFormat="1" ht="15.75" customHeight="1">
      <c r="A19" s="10" t="str">
        <f t="shared" si="3"/>
        <v>15(-)</v>
      </c>
      <c r="B19" s="31" t="s">
        <v>114</v>
      </c>
      <c r="C19" s="32" t="s">
        <v>89</v>
      </c>
      <c r="D19" s="17">
        <f>IF(F19&gt;0.5,(G19/F19),0)</f>
        <v>153.80000000000001</v>
      </c>
      <c r="E19"/>
      <c r="F19" s="7">
        <f>COUNT(N19:BO19)</f>
        <v>20</v>
      </c>
      <c r="G19" s="5">
        <f>SUM(N19:BO19)</f>
        <v>3076</v>
      </c>
      <c r="H19" s="12" t="s">
        <v>71</v>
      </c>
      <c r="I19" s="7">
        <f>COUNTIF(BQ19:DR19,2)</f>
        <v>0</v>
      </c>
      <c r="J19" s="7">
        <f>COUNTIF(BQ19:DR19,-2)</f>
        <v>0</v>
      </c>
      <c r="K19" s="7">
        <f>COUNTIF(BQ19:DR19,1)</f>
        <v>0</v>
      </c>
      <c r="L19" s="7">
        <f>COUNTIF(BQ19:DR19,-1)</f>
        <v>0</v>
      </c>
      <c r="M19" s="24">
        <f>IF(F19&gt;0,(I19+K19)/(F19),0)</f>
        <v>0</v>
      </c>
      <c r="N19" s="7">
        <v>97</v>
      </c>
      <c r="O19" s="7">
        <v>200</v>
      </c>
      <c r="P19" s="7">
        <v>125</v>
      </c>
      <c r="Q19" s="7">
        <v>125</v>
      </c>
      <c r="R19" s="7">
        <v>158</v>
      </c>
      <c r="S19" s="7">
        <v>161</v>
      </c>
      <c r="T19" s="7">
        <v>208</v>
      </c>
      <c r="U19" s="7">
        <v>161</v>
      </c>
      <c r="V19" s="7">
        <v>142</v>
      </c>
      <c r="W19" s="7">
        <v>145</v>
      </c>
      <c r="X19" s="7">
        <v>153</v>
      </c>
      <c r="Y19" s="7">
        <v>185</v>
      </c>
      <c r="Z19" s="7">
        <v>195</v>
      </c>
      <c r="AA19" s="7">
        <v>182</v>
      </c>
      <c r="AB19" s="7">
        <v>149</v>
      </c>
      <c r="AC19" s="7">
        <v>155</v>
      </c>
      <c r="AD19" s="7">
        <v>155</v>
      </c>
      <c r="AE19" s="7">
        <v>161</v>
      </c>
      <c r="AF19" s="7">
        <v>89</v>
      </c>
      <c r="AG19" s="7">
        <v>130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3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3"/>
      <c r="DT19" s="3">
        <v>15</v>
      </c>
      <c r="DU19" s="12">
        <f t="shared" si="4"/>
        <v>15</v>
      </c>
      <c r="DV19" s="12">
        <f t="shared" si="0"/>
        <v>15</v>
      </c>
      <c r="DW19"/>
      <c r="DX19" s="3">
        <v>1</v>
      </c>
      <c r="DY19" s="3"/>
      <c r="DZ19" s="3"/>
      <c r="EA19"/>
      <c r="EB19" s="3">
        <v>17</v>
      </c>
      <c r="EC19"/>
      <c r="ED19" s="3">
        <f t="shared" si="1"/>
        <v>15</v>
      </c>
      <c r="EE19" s="3" t="str">
        <f t="shared" si="2"/>
        <v>(15)</v>
      </c>
      <c r="EF19" s="30" t="s">
        <v>56</v>
      </c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6" customFormat="1" ht="15.75" customHeight="1">
      <c r="A20" s="10" t="str">
        <f t="shared" si="3"/>
        <v>16(-)</v>
      </c>
      <c r="B20" s="28" t="s">
        <v>30</v>
      </c>
      <c r="C20" s="22" t="s">
        <v>90</v>
      </c>
      <c r="D20" s="17">
        <f>IF(F20&gt;0.5,(G20/F20),0)</f>
        <v>150.80000000000001</v>
      </c>
      <c r="E20"/>
      <c r="F20" s="7">
        <f>COUNT(N20:BO20)</f>
        <v>15</v>
      </c>
      <c r="G20" s="5">
        <f>SUM(N20:BO20)</f>
        <v>2262</v>
      </c>
      <c r="H20" s="12" t="s">
        <v>71</v>
      </c>
      <c r="I20" s="7">
        <f>COUNTIF(BQ20:DR20,2)</f>
        <v>0</v>
      </c>
      <c r="J20" s="7">
        <f>COUNTIF(BQ20:DR20,-2)</f>
        <v>0</v>
      </c>
      <c r="K20" s="7">
        <f>COUNTIF(BQ20:DR20,1)</f>
        <v>0</v>
      </c>
      <c r="L20" s="7">
        <f>COUNTIF(BQ20:DR20,-1)</f>
        <v>0</v>
      </c>
      <c r="M20" s="24">
        <f>IF(F20&gt;0,(I20+K20)/(F20),0)</f>
        <v>0</v>
      </c>
      <c r="N20" s="7">
        <v>138</v>
      </c>
      <c r="O20" s="7">
        <v>190</v>
      </c>
      <c r="P20" s="7">
        <v>146</v>
      </c>
      <c r="Q20" s="7">
        <v>185</v>
      </c>
      <c r="R20" s="7">
        <v>181</v>
      </c>
      <c r="S20" s="7">
        <v>191</v>
      </c>
      <c r="T20" s="7">
        <v>219</v>
      </c>
      <c r="U20" s="7">
        <v>249</v>
      </c>
      <c r="V20" s="7">
        <v>162</v>
      </c>
      <c r="W20" s="7">
        <v>78</v>
      </c>
      <c r="X20" s="7">
        <v>114</v>
      </c>
      <c r="Y20" s="7">
        <v>103</v>
      </c>
      <c r="Z20" s="7">
        <v>63</v>
      </c>
      <c r="AA20" s="7">
        <v>94</v>
      </c>
      <c r="AB20" s="7">
        <v>149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3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3"/>
      <c r="DT20" s="3">
        <v>16</v>
      </c>
      <c r="DU20" s="12">
        <f t="shared" si="4"/>
        <v>16</v>
      </c>
      <c r="DV20" s="12">
        <f t="shared" si="0"/>
        <v>16</v>
      </c>
      <c r="DW20"/>
      <c r="DX20" s="3">
        <v>1</v>
      </c>
      <c r="DY20" s="3"/>
      <c r="DZ20" s="3"/>
      <c r="EA20"/>
      <c r="EB20" s="3">
        <v>18</v>
      </c>
      <c r="EC20"/>
      <c r="ED20" s="3">
        <f t="shared" si="1"/>
        <v>16</v>
      </c>
      <c r="EE20" s="3" t="str">
        <f t="shared" si="2"/>
        <v>(16)</v>
      </c>
      <c r="EF20" s="30" t="s">
        <v>56</v>
      </c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6" customFormat="1" ht="15.75" customHeight="1">
      <c r="A21" s="10" t="str">
        <f t="shared" si="3"/>
        <v>17(-)</v>
      </c>
      <c r="B21" s="28" t="s">
        <v>57</v>
      </c>
      <c r="C21" s="22" t="s">
        <v>38</v>
      </c>
      <c r="D21" s="17">
        <f>IF(F21&gt;0.5,(G21/F21),0)</f>
        <v>146.42857142857142</v>
      </c>
      <c r="E21"/>
      <c r="F21" s="7">
        <f>COUNT(N21:BO21)</f>
        <v>21</v>
      </c>
      <c r="G21" s="5">
        <f>SUM(N21:BO21)</f>
        <v>3075</v>
      </c>
      <c r="H21" s="12" t="s">
        <v>71</v>
      </c>
      <c r="I21" s="7">
        <f>COUNTIF(BQ21:DR21,2)</f>
        <v>0</v>
      </c>
      <c r="J21" s="7">
        <f>COUNTIF(BQ21:DR21,-2)</f>
        <v>0</v>
      </c>
      <c r="K21" s="7">
        <f>COUNTIF(BQ21:DR21,1)</f>
        <v>0</v>
      </c>
      <c r="L21" s="7">
        <f>COUNTIF(BQ21:DR21,-1)</f>
        <v>0</v>
      </c>
      <c r="M21" s="24">
        <f>IF(F21&gt;0,(I21+K21)/(F21),0)</f>
        <v>0</v>
      </c>
      <c r="N21" s="7">
        <v>140</v>
      </c>
      <c r="O21" s="7">
        <v>103</v>
      </c>
      <c r="P21" s="7">
        <v>149</v>
      </c>
      <c r="Q21" s="7">
        <v>168</v>
      </c>
      <c r="R21" s="7">
        <v>118</v>
      </c>
      <c r="S21" s="7">
        <v>131</v>
      </c>
      <c r="T21" s="7">
        <v>99</v>
      </c>
      <c r="U21" s="7">
        <v>108</v>
      </c>
      <c r="V21" s="7">
        <v>113</v>
      </c>
      <c r="W21" s="7">
        <v>178</v>
      </c>
      <c r="X21" s="7">
        <v>155</v>
      </c>
      <c r="Y21" s="7">
        <v>96</v>
      </c>
      <c r="Z21" s="7">
        <v>148</v>
      </c>
      <c r="AA21" s="7">
        <v>177</v>
      </c>
      <c r="AB21" s="7">
        <v>214</v>
      </c>
      <c r="AC21" s="7">
        <v>154</v>
      </c>
      <c r="AD21" s="7">
        <v>157</v>
      </c>
      <c r="AE21" s="7">
        <v>221</v>
      </c>
      <c r="AF21" s="7">
        <v>167</v>
      </c>
      <c r="AG21" s="7">
        <v>124</v>
      </c>
      <c r="AH21" s="7">
        <v>155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3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3"/>
      <c r="DT21" s="3">
        <v>17</v>
      </c>
      <c r="DU21" s="12">
        <f t="shared" si="4"/>
        <v>17</v>
      </c>
      <c r="DV21" s="12">
        <f t="shared" si="0"/>
        <v>17</v>
      </c>
      <c r="DW21"/>
      <c r="DX21" s="3">
        <v>1</v>
      </c>
      <c r="DY21" s="3"/>
      <c r="DZ21" s="3"/>
      <c r="EA21"/>
      <c r="EB21" s="3">
        <v>24</v>
      </c>
      <c r="EC21"/>
      <c r="ED21" s="3">
        <f t="shared" si="1"/>
        <v>17</v>
      </c>
      <c r="EE21" s="3" t="str">
        <f t="shared" si="2"/>
        <v>(17)</v>
      </c>
      <c r="EF21" s="30" t="s">
        <v>56</v>
      </c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6" customFormat="1" ht="15.75" customHeight="1">
      <c r="A22" s="10" t="str">
        <f t="shared" si="3"/>
        <v>18(-)</v>
      </c>
      <c r="B22" s="28" t="s">
        <v>69</v>
      </c>
      <c r="C22" s="22" t="s">
        <v>70</v>
      </c>
      <c r="D22" s="17">
        <f>IF(F22&gt;0.5,(G22/F22),0)</f>
        <v>139.80000000000001</v>
      </c>
      <c r="E22"/>
      <c r="F22" s="7">
        <f>COUNT(N22:BO22)</f>
        <v>20</v>
      </c>
      <c r="G22" s="5">
        <f>SUM(N22:BO22)</f>
        <v>2796</v>
      </c>
      <c r="H22" s="12" t="s">
        <v>71</v>
      </c>
      <c r="I22" s="7">
        <f>COUNTIF(BQ22:DR22,2)</f>
        <v>0</v>
      </c>
      <c r="J22" s="7">
        <f>COUNTIF(BQ22:DR22,-2)</f>
        <v>0</v>
      </c>
      <c r="K22" s="7">
        <f>COUNTIF(BQ22:DR22,1)</f>
        <v>0</v>
      </c>
      <c r="L22" s="7">
        <f>COUNTIF(BQ22:DR22,-1)</f>
        <v>0</v>
      </c>
      <c r="M22" s="24">
        <f>IF(F22&gt;0,(I22+K22)/(F22),0)</f>
        <v>0</v>
      </c>
      <c r="N22" s="7">
        <v>165</v>
      </c>
      <c r="O22" s="7">
        <v>133</v>
      </c>
      <c r="P22" s="7">
        <v>127</v>
      </c>
      <c r="Q22" s="7">
        <v>263</v>
      </c>
      <c r="R22" s="7">
        <v>131</v>
      </c>
      <c r="S22" s="7">
        <v>64</v>
      </c>
      <c r="T22" s="7">
        <v>133</v>
      </c>
      <c r="U22" s="7">
        <v>88</v>
      </c>
      <c r="V22" s="7">
        <v>174</v>
      </c>
      <c r="W22" s="7">
        <v>143</v>
      </c>
      <c r="X22" s="7">
        <v>203</v>
      </c>
      <c r="Y22" s="7">
        <v>165</v>
      </c>
      <c r="Z22" s="7">
        <v>129</v>
      </c>
      <c r="AA22" s="7">
        <v>124</v>
      </c>
      <c r="AB22" s="7">
        <v>117</v>
      </c>
      <c r="AC22" s="7">
        <v>165</v>
      </c>
      <c r="AD22" s="7">
        <v>97</v>
      </c>
      <c r="AE22" s="7">
        <v>108</v>
      </c>
      <c r="AF22" s="7">
        <v>180</v>
      </c>
      <c r="AG22" s="7">
        <v>87</v>
      </c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3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3"/>
      <c r="DT22" s="3">
        <v>18</v>
      </c>
      <c r="DU22" s="12">
        <f t="shared" si="4"/>
        <v>18</v>
      </c>
      <c r="DV22" s="12">
        <f t="shared" si="0"/>
        <v>18</v>
      </c>
      <c r="DW22"/>
      <c r="DX22" s="3">
        <v>1</v>
      </c>
      <c r="DY22" s="3"/>
      <c r="DZ22" s="3"/>
      <c r="EA22"/>
      <c r="EB22" s="3">
        <v>9</v>
      </c>
      <c r="EC22"/>
      <c r="ED22" s="3">
        <f t="shared" si="1"/>
        <v>18</v>
      </c>
      <c r="EE22" s="3" t="str">
        <f t="shared" si="2"/>
        <v>(18)</v>
      </c>
      <c r="EF22" s="30" t="s">
        <v>56</v>
      </c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15.75" customHeight="1">
      <c r="A23" s="10" t="str">
        <f t="shared" si="3"/>
        <v>19(-)</v>
      </c>
      <c r="B23" s="31" t="s">
        <v>98</v>
      </c>
      <c r="C23" s="32" t="s">
        <v>70</v>
      </c>
      <c r="D23" s="17">
        <f>IF(F23&gt;0.5,(G23/F23),0)</f>
        <v>137.96666666666667</v>
      </c>
      <c r="E23"/>
      <c r="F23" s="7">
        <f>COUNT(N23:BO23)</f>
        <v>30</v>
      </c>
      <c r="G23" s="5">
        <f>SUM(N23:BO23)</f>
        <v>4139</v>
      </c>
      <c r="H23" s="12" t="s">
        <v>71</v>
      </c>
      <c r="I23" s="7">
        <f>COUNTIF(BQ23:DR23,2)</f>
        <v>0</v>
      </c>
      <c r="J23" s="7">
        <f>COUNTIF(BQ23:DR23,-2)</f>
        <v>0</v>
      </c>
      <c r="K23" s="7">
        <f>COUNTIF(BQ23:DR23,1)</f>
        <v>0</v>
      </c>
      <c r="L23" s="7">
        <f>COUNTIF(BQ23:DR23,-1)</f>
        <v>0</v>
      </c>
      <c r="M23" s="24">
        <f>IF(F23&gt;0,(I23+K23)/(F23),0)</f>
        <v>0</v>
      </c>
      <c r="N23" s="7">
        <v>147</v>
      </c>
      <c r="O23" s="7">
        <v>111</v>
      </c>
      <c r="P23" s="7">
        <v>98</v>
      </c>
      <c r="Q23" s="7">
        <v>175</v>
      </c>
      <c r="R23" s="7">
        <v>107</v>
      </c>
      <c r="S23" s="7">
        <v>137</v>
      </c>
      <c r="T23" s="7">
        <v>199</v>
      </c>
      <c r="U23" s="7">
        <v>176</v>
      </c>
      <c r="V23" s="7">
        <v>149</v>
      </c>
      <c r="W23" s="7">
        <v>130</v>
      </c>
      <c r="X23" s="7">
        <v>206</v>
      </c>
      <c r="Y23" s="7">
        <v>130</v>
      </c>
      <c r="Z23" s="7">
        <v>212</v>
      </c>
      <c r="AA23" s="7">
        <v>60</v>
      </c>
      <c r="AB23" s="7">
        <v>98</v>
      </c>
      <c r="AC23" s="7">
        <v>185</v>
      </c>
      <c r="AD23" s="7">
        <v>150</v>
      </c>
      <c r="AE23" s="7">
        <v>126</v>
      </c>
      <c r="AF23" s="7">
        <v>115</v>
      </c>
      <c r="AG23" s="7">
        <v>103</v>
      </c>
      <c r="AH23" s="7">
        <v>121</v>
      </c>
      <c r="AI23" s="7">
        <v>186</v>
      </c>
      <c r="AJ23" s="7">
        <v>108</v>
      </c>
      <c r="AK23" s="7">
        <v>122</v>
      </c>
      <c r="AL23" s="7">
        <v>134</v>
      </c>
      <c r="AM23" s="7">
        <v>90</v>
      </c>
      <c r="AN23" s="7">
        <v>141</v>
      </c>
      <c r="AO23" s="7">
        <v>147</v>
      </c>
      <c r="AP23" s="7">
        <v>106</v>
      </c>
      <c r="AQ23" s="7">
        <v>170</v>
      </c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3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3"/>
      <c r="DT23" s="3">
        <v>19</v>
      </c>
      <c r="DU23" s="12">
        <f t="shared" si="4"/>
        <v>19</v>
      </c>
      <c r="DV23" s="12">
        <f t="shared" si="0"/>
        <v>19</v>
      </c>
      <c r="DW23"/>
      <c r="DX23" s="3">
        <v>1</v>
      </c>
      <c r="DY23" s="3"/>
      <c r="DZ23" s="3"/>
      <c r="EA23"/>
      <c r="EB23" s="3">
        <v>10</v>
      </c>
      <c r="EC23"/>
      <c r="ED23" s="3">
        <f t="shared" si="1"/>
        <v>19</v>
      </c>
      <c r="EE23" s="3" t="str">
        <f t="shared" si="2"/>
        <v>(19)</v>
      </c>
      <c r="EF23" s="30" t="s">
        <v>56</v>
      </c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6" customFormat="1" ht="15.75" customHeight="1">
      <c r="A24" s="10" t="str">
        <f t="shared" si="3"/>
        <v>20(-)</v>
      </c>
      <c r="B24" s="28" t="s">
        <v>141</v>
      </c>
      <c r="C24" s="22" t="s">
        <v>106</v>
      </c>
      <c r="D24" s="17">
        <f>IF(F24&gt;0.5,(G24/F24),0)</f>
        <v>137.33333333333334</v>
      </c>
      <c r="E24"/>
      <c r="F24" s="7">
        <f>COUNT(N24:BO24)</f>
        <v>3</v>
      </c>
      <c r="G24" s="5">
        <f>SUM(N24:BO24)</f>
        <v>412</v>
      </c>
      <c r="H24" s="12" t="s">
        <v>71</v>
      </c>
      <c r="I24" s="7">
        <f>COUNTIF(BQ24:DR24,2)</f>
        <v>0</v>
      </c>
      <c r="J24" s="7">
        <f>COUNTIF(BQ24:DR24,-2)</f>
        <v>0</v>
      </c>
      <c r="K24" s="7">
        <f>COUNTIF(BQ24:DR24,1)</f>
        <v>0</v>
      </c>
      <c r="L24" s="7">
        <f>COUNTIF(BQ24:DR24,-1)</f>
        <v>0</v>
      </c>
      <c r="M24" s="24">
        <f>IF(F24&gt;0,(I24+K24)/(F24),0)</f>
        <v>0</v>
      </c>
      <c r="N24" s="7">
        <v>137</v>
      </c>
      <c r="O24" s="7">
        <v>129</v>
      </c>
      <c r="P24" s="7">
        <v>146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3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3"/>
      <c r="DT24" s="3">
        <v>20</v>
      </c>
      <c r="DU24" s="12">
        <f t="shared" si="4"/>
        <v>20</v>
      </c>
      <c r="DV24" s="12">
        <f t="shared" si="0"/>
        <v>20</v>
      </c>
      <c r="DW24"/>
      <c r="DX24" s="3">
        <v>1</v>
      </c>
      <c r="DY24" s="3"/>
      <c r="DZ24" s="3"/>
      <c r="EA24"/>
      <c r="EB24" s="3">
        <v>22</v>
      </c>
      <c r="EC24"/>
      <c r="ED24" s="3">
        <f t="shared" si="1"/>
        <v>20</v>
      </c>
      <c r="EE24" s="3" t="str">
        <f t="shared" si="2"/>
        <v>(20)</v>
      </c>
      <c r="EF24" s="30" t="s">
        <v>56</v>
      </c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6" customFormat="1" ht="15.75" customHeight="1">
      <c r="A25" s="10" t="str">
        <f t="shared" si="3"/>
        <v>21(-)</v>
      </c>
      <c r="B25" s="35" t="s">
        <v>32</v>
      </c>
      <c r="C25" s="22" t="s">
        <v>89</v>
      </c>
      <c r="D25" s="17">
        <f>IF(F25&gt;0.5,(G25/F25),0)</f>
        <v>133.81818181818181</v>
      </c>
      <c r="E25" s="30"/>
      <c r="F25" s="7">
        <f>COUNT(N25:BO25)</f>
        <v>11</v>
      </c>
      <c r="G25" s="5">
        <f>SUM(N25:BO25)</f>
        <v>1472</v>
      </c>
      <c r="H25" s="12" t="s">
        <v>71</v>
      </c>
      <c r="I25" s="7">
        <f>COUNTIF(BQ25:DR25,2)</f>
        <v>0</v>
      </c>
      <c r="J25" s="7">
        <f>COUNTIF(BQ25:DR25,-2)</f>
        <v>0</v>
      </c>
      <c r="K25" s="7">
        <f>COUNTIF(BQ25:DR25,1)</f>
        <v>0</v>
      </c>
      <c r="L25" s="7">
        <f>COUNTIF(BQ25:DR25,-1)</f>
        <v>0</v>
      </c>
      <c r="M25" s="24">
        <f>IF(F25&gt;0,(I25+K25)/(F25),0)</f>
        <v>0</v>
      </c>
      <c r="N25" s="7">
        <v>134</v>
      </c>
      <c r="O25" s="7">
        <v>162</v>
      </c>
      <c r="P25" s="7">
        <v>139</v>
      </c>
      <c r="Q25" s="7">
        <v>136</v>
      </c>
      <c r="R25" s="7">
        <v>152</v>
      </c>
      <c r="S25" s="7">
        <v>119</v>
      </c>
      <c r="T25" s="7">
        <v>184</v>
      </c>
      <c r="U25" s="7">
        <v>141</v>
      </c>
      <c r="V25" s="7">
        <v>79</v>
      </c>
      <c r="W25" s="7">
        <v>126</v>
      </c>
      <c r="X25" s="7">
        <v>100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3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3"/>
      <c r="DT25" s="3">
        <v>22</v>
      </c>
      <c r="DU25" s="12">
        <f t="shared" si="4"/>
        <v>21</v>
      </c>
      <c r="DV25" s="12">
        <f t="shared" si="0"/>
        <v>21</v>
      </c>
      <c r="DW25"/>
      <c r="DX25" s="3">
        <v>1</v>
      </c>
      <c r="DY25" s="3"/>
      <c r="DZ25" s="3"/>
      <c r="EA25"/>
      <c r="EB25" s="3">
        <v>14</v>
      </c>
      <c r="EC25"/>
      <c r="ED25" s="3">
        <f t="shared" si="1"/>
        <v>21</v>
      </c>
      <c r="EE25" s="3" t="str">
        <f t="shared" si="2"/>
        <v>(22)</v>
      </c>
      <c r="EF25" s="30" t="s">
        <v>56</v>
      </c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6" customFormat="1" ht="15.75" customHeight="1">
      <c r="A26" s="10" t="str">
        <f t="shared" si="3"/>
        <v>22(-)</v>
      </c>
      <c r="B26" s="31" t="s">
        <v>50</v>
      </c>
      <c r="C26" s="32" t="s">
        <v>22</v>
      </c>
      <c r="D26" s="17">
        <f>IF(F26&gt;0.5,(G26/F26),0)</f>
        <v>133.54545454545453</v>
      </c>
      <c r="E26"/>
      <c r="F26" s="7">
        <f>COUNT(N26:BO26)</f>
        <v>22</v>
      </c>
      <c r="G26" s="5">
        <f>SUM(N26:BO26)</f>
        <v>2938</v>
      </c>
      <c r="H26" s="12" t="s">
        <v>71</v>
      </c>
      <c r="I26" s="7">
        <f>COUNTIF(BQ26:DR26,2)</f>
        <v>0</v>
      </c>
      <c r="J26" s="7">
        <f>COUNTIF(BQ26:DR26,-2)</f>
        <v>0</v>
      </c>
      <c r="K26" s="7">
        <f>COUNTIF(BQ26:DR26,1)</f>
        <v>0</v>
      </c>
      <c r="L26" s="7">
        <f>COUNTIF(BQ26:DR26,-1)</f>
        <v>0</v>
      </c>
      <c r="M26" s="24">
        <f>IF(F26&gt;0,(I26+K26)/(F26),0)</f>
        <v>0</v>
      </c>
      <c r="N26" s="7">
        <v>98</v>
      </c>
      <c r="O26" s="7">
        <v>92</v>
      </c>
      <c r="P26" s="7">
        <v>122</v>
      </c>
      <c r="Q26" s="7">
        <v>186</v>
      </c>
      <c r="R26" s="7">
        <v>146</v>
      </c>
      <c r="S26" s="7">
        <v>219</v>
      </c>
      <c r="T26" s="7">
        <v>185</v>
      </c>
      <c r="U26" s="7">
        <v>109</v>
      </c>
      <c r="V26" s="7">
        <v>118</v>
      </c>
      <c r="W26" s="7">
        <v>110</v>
      </c>
      <c r="X26" s="7">
        <v>164</v>
      </c>
      <c r="Y26" s="7">
        <v>162</v>
      </c>
      <c r="Z26" s="7">
        <v>96</v>
      </c>
      <c r="AA26" s="7">
        <v>142</v>
      </c>
      <c r="AB26" s="7">
        <v>152</v>
      </c>
      <c r="AC26" s="7">
        <v>90</v>
      </c>
      <c r="AD26" s="7">
        <v>104</v>
      </c>
      <c r="AE26" s="7">
        <v>107</v>
      </c>
      <c r="AF26" s="7">
        <v>113</v>
      </c>
      <c r="AG26" s="7">
        <v>172</v>
      </c>
      <c r="AH26" s="7">
        <v>110</v>
      </c>
      <c r="AI26" s="7">
        <v>141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3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3"/>
      <c r="DT26" s="3">
        <v>23</v>
      </c>
      <c r="DU26" s="12">
        <f t="shared" si="4"/>
        <v>22</v>
      </c>
      <c r="DV26" s="12">
        <f t="shared" si="0"/>
        <v>22</v>
      </c>
      <c r="DW26"/>
      <c r="DX26" s="3">
        <v>1</v>
      </c>
      <c r="DY26" s="3"/>
      <c r="DZ26" s="3"/>
      <c r="EA26"/>
      <c r="EB26" s="3">
        <v>13</v>
      </c>
      <c r="EC26"/>
      <c r="ED26" s="3">
        <f t="shared" si="1"/>
        <v>22</v>
      </c>
      <c r="EE26" s="3" t="str">
        <f t="shared" si="2"/>
        <v>(23)</v>
      </c>
      <c r="EF26" s="30" t="s">
        <v>56</v>
      </c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15.75" customHeight="1">
      <c r="A27" s="10" t="str">
        <f t="shared" si="3"/>
        <v>23(-)</v>
      </c>
      <c r="B27" s="28" t="s">
        <v>60</v>
      </c>
      <c r="C27" s="22" t="s">
        <v>61</v>
      </c>
      <c r="D27" s="17">
        <f>IF(F27&gt;0.5,(G27/F27),0)</f>
        <v>131.71428571428572</v>
      </c>
      <c r="E27"/>
      <c r="F27" s="7">
        <f>COUNT(N27:BO27)</f>
        <v>35</v>
      </c>
      <c r="G27" s="5">
        <f>SUM(N27:BO27)</f>
        <v>4610</v>
      </c>
      <c r="H27" s="12" t="s">
        <v>71</v>
      </c>
      <c r="I27" s="7">
        <f>COUNTIF(BQ27:DR27,2)</f>
        <v>0</v>
      </c>
      <c r="J27" s="7">
        <f>COUNTIF(BQ27:DR27,-2)</f>
        <v>0</v>
      </c>
      <c r="K27" s="7">
        <f>COUNTIF(BQ27:DR27,1)</f>
        <v>0</v>
      </c>
      <c r="L27" s="7">
        <f>COUNTIF(BQ27:DR27,-1)</f>
        <v>0</v>
      </c>
      <c r="M27" s="24">
        <f>IF(F27&gt;0,(I27+K27)/(F27),0)</f>
        <v>0</v>
      </c>
      <c r="N27" s="7">
        <v>91</v>
      </c>
      <c r="O27" s="7">
        <v>107</v>
      </c>
      <c r="P27" s="7">
        <v>75</v>
      </c>
      <c r="Q27" s="7">
        <v>106</v>
      </c>
      <c r="R27" s="7">
        <v>48</v>
      </c>
      <c r="S27" s="7">
        <v>30</v>
      </c>
      <c r="T27" s="7">
        <v>88</v>
      </c>
      <c r="U27" s="7">
        <v>121</v>
      </c>
      <c r="V27" s="7">
        <v>135</v>
      </c>
      <c r="W27" s="7">
        <v>148</v>
      </c>
      <c r="X27" s="7">
        <v>158</v>
      </c>
      <c r="Y27" s="7">
        <v>142</v>
      </c>
      <c r="Z27" s="7">
        <v>164</v>
      </c>
      <c r="AA27" s="7">
        <v>187</v>
      </c>
      <c r="AB27" s="7">
        <v>121</v>
      </c>
      <c r="AC27" s="7">
        <v>134</v>
      </c>
      <c r="AD27" s="7">
        <v>141</v>
      </c>
      <c r="AE27" s="7">
        <v>181</v>
      </c>
      <c r="AF27" s="7">
        <v>165</v>
      </c>
      <c r="AG27" s="7">
        <v>100</v>
      </c>
      <c r="AH27" s="7">
        <v>124</v>
      </c>
      <c r="AI27" s="7">
        <v>126</v>
      </c>
      <c r="AJ27" s="7">
        <v>109</v>
      </c>
      <c r="AK27" s="7">
        <v>188</v>
      </c>
      <c r="AL27" s="7">
        <v>165</v>
      </c>
      <c r="AM27" s="7">
        <v>80</v>
      </c>
      <c r="AN27" s="7">
        <v>138</v>
      </c>
      <c r="AO27" s="7">
        <v>69</v>
      </c>
      <c r="AP27" s="7">
        <v>80</v>
      </c>
      <c r="AQ27" s="7">
        <v>191</v>
      </c>
      <c r="AR27" s="7">
        <v>198</v>
      </c>
      <c r="AS27" s="7">
        <v>193</v>
      </c>
      <c r="AT27" s="7">
        <v>165</v>
      </c>
      <c r="AU27" s="7">
        <v>149</v>
      </c>
      <c r="AV27" s="7">
        <v>193</v>
      </c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3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3"/>
      <c r="DT27" s="3">
        <v>25</v>
      </c>
      <c r="DU27" s="12">
        <f t="shared" si="4"/>
        <v>23</v>
      </c>
      <c r="DV27" s="12">
        <f t="shared" si="0"/>
        <v>23</v>
      </c>
      <c r="DW27"/>
      <c r="DX27" s="3">
        <v>1</v>
      </c>
      <c r="DY27" s="3"/>
      <c r="DZ27" s="3"/>
      <c r="EA27"/>
      <c r="EB27" s="3">
        <v>19</v>
      </c>
      <c r="EC27"/>
      <c r="ED27" s="3">
        <f t="shared" si="1"/>
        <v>23</v>
      </c>
      <c r="EE27" s="3" t="str">
        <f t="shared" si="2"/>
        <v>(25)</v>
      </c>
      <c r="EF27" s="30" t="s">
        <v>56</v>
      </c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6" customFormat="1" ht="15.75" customHeight="1">
      <c r="A28" s="10" t="str">
        <f t="shared" si="3"/>
        <v>24(-)</v>
      </c>
      <c r="B28" s="28" t="s">
        <v>123</v>
      </c>
      <c r="C28" s="22" t="s">
        <v>61</v>
      </c>
      <c r="D28" s="17">
        <f>IF(F28&gt;0.5,(G28/F28),0)</f>
        <v>129.14285714285714</v>
      </c>
      <c r="E28"/>
      <c r="F28" s="7">
        <f>COUNT(N28:BO28)</f>
        <v>7</v>
      </c>
      <c r="G28" s="5">
        <f>SUM(N28:BO28)</f>
        <v>904</v>
      </c>
      <c r="H28" s="12" t="s">
        <v>71</v>
      </c>
      <c r="I28" s="7">
        <f>COUNTIF(BQ28:DR28,2)</f>
        <v>0</v>
      </c>
      <c r="J28" s="7">
        <f>COUNTIF(BQ28:DR28,-2)</f>
        <v>0</v>
      </c>
      <c r="K28" s="7">
        <f>COUNTIF(BQ28:DR28,1)</f>
        <v>0</v>
      </c>
      <c r="L28" s="7">
        <f>COUNTIF(BQ28:DR28,-1)</f>
        <v>0</v>
      </c>
      <c r="M28" s="24">
        <f>IF(F28&gt;0,(I28+K28)/(F28),0)</f>
        <v>0</v>
      </c>
      <c r="N28" s="7">
        <v>139</v>
      </c>
      <c r="O28" s="7">
        <v>117</v>
      </c>
      <c r="P28" s="7">
        <v>160</v>
      </c>
      <c r="Q28" s="7">
        <v>95</v>
      </c>
      <c r="R28" s="7">
        <v>172</v>
      </c>
      <c r="S28" s="7">
        <v>112</v>
      </c>
      <c r="T28" s="7">
        <v>109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3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3"/>
      <c r="DT28" s="3">
        <v>21</v>
      </c>
      <c r="DU28" s="12">
        <f>IF(AND(D28=D27,D28=D26,D28=D25,D28=D24),ROW(20:20),IF(AND(D28=D27,D28=D26,D28=D25),ROW(21:21),IF(AND(D28=D27,D28=D26),ROW(22:22),IF(D28=D27,ROW(23:23),IF(D28&gt;1,ROW(24:24),"-")))))</f>
        <v>24</v>
      </c>
      <c r="DV28" s="12">
        <f>IF(DX28=1,ROW(24:24),"-")</f>
        <v>24</v>
      </c>
      <c r="DW28"/>
      <c r="DX28" s="3">
        <v>1</v>
      </c>
      <c r="DY28" s="3"/>
      <c r="DZ28" s="3"/>
      <c r="EA28"/>
      <c r="EB28" s="3">
        <v>28</v>
      </c>
      <c r="EC28"/>
      <c r="ED28" s="3">
        <f>IF(DX28=1,DU28,IF(DX28="",DU28,""))</f>
        <v>24</v>
      </c>
      <c r="EE28" s="3" t="str">
        <f>IF(DX28=1,"("&amp;DT28&amp;")","("&amp;DV28&amp;")")</f>
        <v>(21)</v>
      </c>
      <c r="EF28" s="30" t="s">
        <v>56</v>
      </c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6" customFormat="1" ht="15.75" customHeight="1">
      <c r="A29" s="10" t="str">
        <f t="shared" si="3"/>
        <v>25(-)</v>
      </c>
      <c r="B29" s="28" t="s">
        <v>131</v>
      </c>
      <c r="C29" s="22" t="s">
        <v>61</v>
      </c>
      <c r="D29" s="17">
        <f>IF(F29&gt;0.5,(G29/F29),0)</f>
        <v>127.77777777777777</v>
      </c>
      <c r="E29"/>
      <c r="F29" s="7">
        <f>COUNT(N29:BO29)</f>
        <v>9</v>
      </c>
      <c r="G29" s="5">
        <f>SUM(N29:BO29)</f>
        <v>1150</v>
      </c>
      <c r="H29" s="12" t="s">
        <v>71</v>
      </c>
      <c r="I29" s="7">
        <f>COUNTIF(BQ29:DR29,2)</f>
        <v>0</v>
      </c>
      <c r="J29" s="7">
        <f>COUNTIF(BQ29:DR29,-2)</f>
        <v>0</v>
      </c>
      <c r="K29" s="7">
        <f>COUNTIF(BQ29:DR29,1)</f>
        <v>0</v>
      </c>
      <c r="L29" s="7">
        <f>COUNTIF(BQ29:DR29,-1)</f>
        <v>0</v>
      </c>
      <c r="M29" s="24">
        <f>IF(F29&gt;0,(I29+K29)/(F29),0)</f>
        <v>0</v>
      </c>
      <c r="N29" s="7">
        <v>155</v>
      </c>
      <c r="O29" s="7">
        <v>106</v>
      </c>
      <c r="P29" s="7">
        <v>127</v>
      </c>
      <c r="Q29" s="7">
        <v>141</v>
      </c>
      <c r="R29" s="7">
        <v>121</v>
      </c>
      <c r="S29" s="7">
        <v>71</v>
      </c>
      <c r="T29" s="7">
        <v>139</v>
      </c>
      <c r="U29" s="7">
        <v>137</v>
      </c>
      <c r="V29" s="7">
        <v>153</v>
      </c>
      <c r="BP29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S29"/>
      <c r="DT29" s="3">
        <v>26</v>
      </c>
      <c r="DU29" s="12">
        <f>IF(AND(D29=D28,D29=D27,D29=D26,D29=D25),ROW(21:21),IF(AND(D29=D28,D29=D27,D29=D26),ROW(22:22),IF(AND(D29=D28,D29=D27),ROW(23:23),IF(D29=D28,ROW(24:24),IF(D29&gt;1,ROW(25:25),"-")))))</f>
        <v>25</v>
      </c>
      <c r="DV29" s="12">
        <f>IF(DX29=1,ROW(25:25),"-")</f>
        <v>25</v>
      </c>
      <c r="DW29"/>
      <c r="DX29" s="3">
        <v>1</v>
      </c>
      <c r="DY29" s="3"/>
      <c r="DZ29" s="3"/>
      <c r="EA29"/>
      <c r="EB29" s="3">
        <v>23</v>
      </c>
      <c r="EC29"/>
      <c r="ED29" s="3">
        <f>IF(DX29=1,DU29,IF(DX29="",DU29,""))</f>
        <v>25</v>
      </c>
      <c r="EE29" s="3" t="str">
        <f>IF(DX29=1,"("&amp;DT29&amp;")","("&amp;DV29&amp;")")</f>
        <v>(26)</v>
      </c>
      <c r="EF29" s="30" t="s">
        <v>56</v>
      </c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6" customFormat="1" ht="15.75" customHeight="1">
      <c r="A30" s="10" t="str">
        <f t="shared" si="3"/>
        <v>26(-)</v>
      </c>
      <c r="B30" s="28" t="s">
        <v>29</v>
      </c>
      <c r="C30" s="32" t="s">
        <v>22</v>
      </c>
      <c r="D30" s="17">
        <f>IF(F30&gt;0.5,(G30/F30),0)</f>
        <v>127.48387096774194</v>
      </c>
      <c r="E30"/>
      <c r="F30" s="7">
        <f>COUNT(N30:BO30)</f>
        <v>31</v>
      </c>
      <c r="G30" s="5">
        <f>SUM(N30:BO30)</f>
        <v>3952</v>
      </c>
      <c r="H30" s="12" t="s">
        <v>71</v>
      </c>
      <c r="I30" s="7">
        <f>COUNTIF(BQ30:DR30,2)</f>
        <v>0</v>
      </c>
      <c r="J30" s="7">
        <f>COUNTIF(BQ30:DR30,-2)</f>
        <v>0</v>
      </c>
      <c r="K30" s="7">
        <f>COUNTIF(BQ30:DR30,1)</f>
        <v>0</v>
      </c>
      <c r="L30" s="7">
        <f>COUNTIF(BQ30:DR30,-1)</f>
        <v>0</v>
      </c>
      <c r="M30" s="24">
        <f>IF(F30&gt;0,(I30+K30)/(F30),0)</f>
        <v>0</v>
      </c>
      <c r="N30" s="7">
        <v>91</v>
      </c>
      <c r="O30" s="7">
        <v>114</v>
      </c>
      <c r="P30" s="7">
        <v>134</v>
      </c>
      <c r="Q30" s="7">
        <v>146</v>
      </c>
      <c r="R30" s="7">
        <v>181</v>
      </c>
      <c r="S30" s="7">
        <v>108</v>
      </c>
      <c r="T30" s="7">
        <v>152</v>
      </c>
      <c r="U30" s="7">
        <v>125</v>
      </c>
      <c r="V30" s="7">
        <v>111</v>
      </c>
      <c r="W30" s="7">
        <v>152</v>
      </c>
      <c r="X30" s="7">
        <v>139</v>
      </c>
      <c r="Y30" s="7">
        <v>82</v>
      </c>
      <c r="Z30" s="7">
        <v>152</v>
      </c>
      <c r="AA30" s="7">
        <v>126</v>
      </c>
      <c r="AB30" s="7">
        <v>90</v>
      </c>
      <c r="AC30" s="7">
        <v>189</v>
      </c>
      <c r="AD30" s="7">
        <v>92</v>
      </c>
      <c r="AE30" s="7">
        <v>107</v>
      </c>
      <c r="AF30" s="7">
        <v>114</v>
      </c>
      <c r="AG30" s="7">
        <v>118</v>
      </c>
      <c r="AH30" s="7">
        <v>125</v>
      </c>
      <c r="AI30" s="7">
        <v>146</v>
      </c>
      <c r="AJ30" s="7">
        <v>119</v>
      </c>
      <c r="AK30" s="7">
        <v>122</v>
      </c>
      <c r="AL30" s="7">
        <v>107</v>
      </c>
      <c r="AM30" s="7">
        <v>123</v>
      </c>
      <c r="AN30" s="7">
        <v>113</v>
      </c>
      <c r="AO30" s="7">
        <v>125</v>
      </c>
      <c r="AP30" s="7">
        <v>139</v>
      </c>
      <c r="AQ30" s="7">
        <v>126</v>
      </c>
      <c r="AR30" s="7">
        <v>184</v>
      </c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3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3"/>
      <c r="DT30" s="3">
        <v>27</v>
      </c>
      <c r="DU30" s="12">
        <f>IF(AND(D30=D29,D30=D28,D30=D27,D30=D26),ROW(22:22),IF(AND(D30=D29,D30=D28,D30=D27),ROW(23:23),IF(AND(D30=D29,D30=D28),ROW(24:24),IF(D30=D29,ROW(25:25),IF(D30&gt;1,ROW(26:26),"-")))))</f>
        <v>26</v>
      </c>
      <c r="DV30" s="12">
        <f>IF(DX30=1,ROW(26:26),"-")</f>
        <v>26</v>
      </c>
      <c r="DW30"/>
      <c r="DX30" s="3">
        <v>1</v>
      </c>
      <c r="DY30" s="3"/>
      <c r="DZ30" s="3"/>
      <c r="EA30"/>
      <c r="EB30" s="3">
        <v>25</v>
      </c>
      <c r="EC30"/>
      <c r="ED30" s="3">
        <f>IF(DX30=1,DU30,IF(DX30="",DU30,""))</f>
        <v>26</v>
      </c>
      <c r="EE30" s="3" t="str">
        <f>IF(DX30=1,"("&amp;DT30&amp;")","("&amp;DV30&amp;")")</f>
        <v>(27)</v>
      </c>
      <c r="EF30" s="30" t="s">
        <v>56</v>
      </c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6" customFormat="1" ht="15.75" customHeight="1">
      <c r="A31" s="10" t="str">
        <f t="shared" si="3"/>
        <v>27(-)</v>
      </c>
      <c r="B31" s="31" t="s">
        <v>95</v>
      </c>
      <c r="C31" s="32" t="s">
        <v>46</v>
      </c>
      <c r="D31" s="17">
        <f>IF(F31&gt;0.5,(G31/F31),0)</f>
        <v>126.09090909090909</v>
      </c>
      <c r="E31"/>
      <c r="F31" s="7">
        <f>COUNT(N31:BO31)</f>
        <v>11</v>
      </c>
      <c r="G31" s="5">
        <f>SUM(N31:BO31)</f>
        <v>1387</v>
      </c>
      <c r="H31" s="12" t="s">
        <v>71</v>
      </c>
      <c r="I31" s="7">
        <f>COUNTIF(BQ31:DR31,2)</f>
        <v>0</v>
      </c>
      <c r="J31" s="7">
        <f>COUNTIF(BQ31:DR31,-2)</f>
        <v>0</v>
      </c>
      <c r="K31" s="7">
        <f>COUNTIF(BQ31:DR31,1)</f>
        <v>0</v>
      </c>
      <c r="L31" s="7">
        <f>COUNTIF(BQ31:DR31,-1)</f>
        <v>0</v>
      </c>
      <c r="M31" s="24">
        <f>IF(F31&gt;0,(I31+K31)/(F31),0)</f>
        <v>0</v>
      </c>
      <c r="N31" s="7">
        <v>136</v>
      </c>
      <c r="O31" s="7">
        <v>95</v>
      </c>
      <c r="P31" s="7">
        <v>126</v>
      </c>
      <c r="Q31" s="7">
        <v>135</v>
      </c>
      <c r="R31" s="7">
        <v>149</v>
      </c>
      <c r="S31" s="7">
        <v>106</v>
      </c>
      <c r="T31" s="7">
        <v>142</v>
      </c>
      <c r="U31" s="7">
        <v>193</v>
      </c>
      <c r="V31" s="7">
        <v>110</v>
      </c>
      <c r="W31" s="7">
        <v>99</v>
      </c>
      <c r="X31" s="7">
        <v>96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3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3"/>
      <c r="DT31" s="3">
        <v>28</v>
      </c>
      <c r="DU31" s="12">
        <f>IF(AND(D31=D30,D31=D29,D31=D28,D31=D27),ROW(23:23),IF(AND(D31=D30,D31=D29,D31=D28),ROW(24:24),IF(AND(D31=D30,D31=D29),ROW(25:25),IF(D31=D30,ROW(26:26),IF(D31&gt;1,ROW(27:27),"-")))))</f>
        <v>27</v>
      </c>
      <c r="DV31" s="12">
        <f>IF(DX31=1,ROW(27:27),"-")</f>
        <v>27</v>
      </c>
      <c r="DW31"/>
      <c r="DX31" s="3">
        <v>1</v>
      </c>
      <c r="DY31" s="3"/>
      <c r="DZ31" s="3"/>
      <c r="EA31"/>
      <c r="EB31" s="3">
        <v>26</v>
      </c>
      <c r="EC31"/>
      <c r="ED31" s="3">
        <f>IF(DX31=1,DU31,IF(DX31="",DU31,""))</f>
        <v>27</v>
      </c>
      <c r="EE31" s="3" t="str">
        <f>IF(DX31=1,"("&amp;DT31&amp;")","("&amp;DV31&amp;")")</f>
        <v>(28)</v>
      </c>
      <c r="EF31" s="30" t="s">
        <v>56</v>
      </c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6" customFormat="1" ht="15.75" customHeight="1">
      <c r="A32" s="10" t="str">
        <f t="shared" si="3"/>
        <v>28(-)</v>
      </c>
      <c r="B32" s="28" t="s">
        <v>63</v>
      </c>
      <c r="C32" s="22" t="s">
        <v>61</v>
      </c>
      <c r="D32" s="17">
        <f>IF(F32&gt;0.5,(G32/F32),0)</f>
        <v>125.71428571428571</v>
      </c>
      <c r="E32"/>
      <c r="F32" s="7">
        <f>COUNT(N32:BO32)</f>
        <v>35</v>
      </c>
      <c r="G32" s="5">
        <f>SUM(N32:BO32)</f>
        <v>4400</v>
      </c>
      <c r="H32" s="12" t="s">
        <v>71</v>
      </c>
      <c r="I32" s="7">
        <f>COUNTIF(BQ32:DR32,2)</f>
        <v>0</v>
      </c>
      <c r="J32" s="7">
        <f>COUNTIF(BQ32:DR32,-2)</f>
        <v>0</v>
      </c>
      <c r="K32" s="7">
        <f>COUNTIF(BQ32:DR32,1)</f>
        <v>0</v>
      </c>
      <c r="L32" s="7">
        <f>COUNTIF(BQ32:DR32,-1)</f>
        <v>0</v>
      </c>
      <c r="M32" s="24">
        <f>IF(F32&gt;0,(I32+K32)/(F32),0)</f>
        <v>0</v>
      </c>
      <c r="N32" s="7">
        <v>118</v>
      </c>
      <c r="O32" s="7">
        <v>117</v>
      </c>
      <c r="P32" s="7">
        <v>94</v>
      </c>
      <c r="Q32" s="7">
        <v>139</v>
      </c>
      <c r="R32" s="7">
        <v>104</v>
      </c>
      <c r="S32" s="7">
        <v>124</v>
      </c>
      <c r="T32" s="7">
        <v>185</v>
      </c>
      <c r="U32" s="7">
        <v>121</v>
      </c>
      <c r="V32" s="7">
        <v>132</v>
      </c>
      <c r="W32" s="7">
        <v>87</v>
      </c>
      <c r="X32" s="7">
        <v>75</v>
      </c>
      <c r="Y32" s="7">
        <v>180</v>
      </c>
      <c r="Z32" s="7">
        <v>142</v>
      </c>
      <c r="AA32" s="7">
        <v>215</v>
      </c>
      <c r="AB32" s="7">
        <v>114</v>
      </c>
      <c r="AC32" s="7">
        <v>101</v>
      </c>
      <c r="AD32" s="7">
        <v>135</v>
      </c>
      <c r="AE32" s="7">
        <v>91</v>
      </c>
      <c r="AF32" s="7">
        <v>138</v>
      </c>
      <c r="AG32" s="7">
        <v>163</v>
      </c>
      <c r="AH32" s="7">
        <v>132</v>
      </c>
      <c r="AI32" s="7">
        <v>139</v>
      </c>
      <c r="AJ32" s="7">
        <v>143</v>
      </c>
      <c r="AK32" s="7">
        <v>171</v>
      </c>
      <c r="AL32" s="7">
        <v>121</v>
      </c>
      <c r="AM32" s="7">
        <v>155</v>
      </c>
      <c r="AN32" s="7">
        <v>115</v>
      </c>
      <c r="AO32" s="7">
        <v>145</v>
      </c>
      <c r="AP32" s="7">
        <v>149</v>
      </c>
      <c r="AQ32" s="7">
        <v>120</v>
      </c>
      <c r="AR32" s="7">
        <v>67</v>
      </c>
      <c r="AS32" s="7">
        <v>111</v>
      </c>
      <c r="AT32" s="7">
        <v>118</v>
      </c>
      <c r="AU32" s="7">
        <v>62</v>
      </c>
      <c r="AV32" s="7">
        <v>77</v>
      </c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3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3"/>
      <c r="DT32" s="3">
        <v>24</v>
      </c>
      <c r="DU32" s="12">
        <f>IF(AND(D32=D31,D32=D30,D32=D29,D32=D28),ROW(24:24),IF(AND(D32=D31,D32=D30,D32=D29),ROW(25:25),IF(AND(D32=D31,D32=D30),ROW(26:26),IF(D32=D31,ROW(27:27),IF(D32&gt;1,ROW(28:28),"-")))))</f>
        <v>28</v>
      </c>
      <c r="DV32" s="12">
        <f>IF(DX32=1,ROW(28:28),"-")</f>
        <v>28</v>
      </c>
      <c r="DW32"/>
      <c r="DX32" s="3">
        <v>1</v>
      </c>
      <c r="DY32" s="3"/>
      <c r="DZ32" s="3"/>
      <c r="EA32"/>
      <c r="EB32" s="3">
        <v>27</v>
      </c>
      <c r="EC32"/>
      <c r="ED32" s="3">
        <f>IF(DX32=1,DU32,IF(DX32="",DU32,""))</f>
        <v>28</v>
      </c>
      <c r="EE32" s="3" t="str">
        <f>IF(DX32=1,"("&amp;DT32&amp;")","("&amp;DV32&amp;")")</f>
        <v>(24)</v>
      </c>
      <c r="EF32" s="30" t="s">
        <v>56</v>
      </c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6" customFormat="1" ht="15.75" customHeight="1">
      <c r="A33" s="10" t="str">
        <f t="shared" si="3"/>
        <v>29(-)</v>
      </c>
      <c r="B33" s="28" t="s">
        <v>23</v>
      </c>
      <c r="C33" s="22" t="s">
        <v>89</v>
      </c>
      <c r="D33" s="17">
        <f>IF(F33&gt;0.5,(G33/F33),0)</f>
        <v>124.60869565217391</v>
      </c>
      <c r="E33"/>
      <c r="F33" s="7">
        <f>COUNT(N33:BO33)</f>
        <v>23</v>
      </c>
      <c r="G33" s="5">
        <f>SUM(N33:BO33)</f>
        <v>2866</v>
      </c>
      <c r="H33" s="12" t="s">
        <v>71</v>
      </c>
      <c r="I33" s="7">
        <f>COUNTIF(BQ33:DR33,2)</f>
        <v>0</v>
      </c>
      <c r="J33" s="7">
        <f>COUNTIF(BQ33:DR33,-2)</f>
        <v>0</v>
      </c>
      <c r="K33" s="7">
        <f>COUNTIF(BQ33:DR33,1)</f>
        <v>0</v>
      </c>
      <c r="L33" s="7">
        <f>COUNTIF(BQ33:DR33,-1)</f>
        <v>0</v>
      </c>
      <c r="M33" s="24">
        <f>IF(F33&gt;0,(I33+K33)/(F33),0)</f>
        <v>0</v>
      </c>
      <c r="N33" s="7">
        <v>102</v>
      </c>
      <c r="O33" s="7">
        <v>132</v>
      </c>
      <c r="P33" s="7">
        <v>201</v>
      </c>
      <c r="Q33" s="7">
        <v>156</v>
      </c>
      <c r="R33" s="7">
        <v>98</v>
      </c>
      <c r="S33" s="7">
        <v>148</v>
      </c>
      <c r="T33" s="7">
        <v>95</v>
      </c>
      <c r="U33" s="7">
        <v>147</v>
      </c>
      <c r="V33" s="7">
        <v>105</v>
      </c>
      <c r="W33" s="7">
        <v>119</v>
      </c>
      <c r="X33" s="7">
        <v>130</v>
      </c>
      <c r="Y33" s="7">
        <v>104</v>
      </c>
      <c r="Z33" s="7">
        <v>134</v>
      </c>
      <c r="AA33" s="7">
        <v>131</v>
      </c>
      <c r="AB33" s="7">
        <v>122</v>
      </c>
      <c r="AC33" s="7">
        <v>134</v>
      </c>
      <c r="AD33" s="7">
        <v>108</v>
      </c>
      <c r="AE33" s="7">
        <v>100</v>
      </c>
      <c r="AF33" s="7">
        <v>134</v>
      </c>
      <c r="AG33" s="7">
        <v>111</v>
      </c>
      <c r="AH33" s="7">
        <v>115</v>
      </c>
      <c r="AI33" s="7">
        <v>108</v>
      </c>
      <c r="AJ33" s="7">
        <v>132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3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3"/>
      <c r="DT33" s="3">
        <v>29</v>
      </c>
      <c r="DU33" s="12">
        <f t="shared" si="4"/>
        <v>29</v>
      </c>
      <c r="DV33" s="12">
        <f t="shared" si="0"/>
        <v>29</v>
      </c>
      <c r="DW33"/>
      <c r="DX33" s="3">
        <v>1</v>
      </c>
      <c r="DY33" s="3"/>
      <c r="DZ33" s="3"/>
      <c r="EA33"/>
      <c r="EB33" s="3">
        <v>29</v>
      </c>
      <c r="EC33"/>
      <c r="ED33" s="3">
        <f t="shared" si="1"/>
        <v>29</v>
      </c>
      <c r="EE33" s="3" t="str">
        <f t="shared" si="2"/>
        <v>(29)</v>
      </c>
      <c r="EF33" s="30" t="s">
        <v>56</v>
      </c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6" customFormat="1" ht="15.75" customHeight="1">
      <c r="A34" s="10" t="str">
        <f t="shared" si="3"/>
        <v>30(-)</v>
      </c>
      <c r="B34" s="28" t="s">
        <v>108</v>
      </c>
      <c r="C34" s="22" t="s">
        <v>106</v>
      </c>
      <c r="D34" s="17">
        <f>IF(F34&gt;0.5,(G34/F34),0)</f>
        <v>123.8</v>
      </c>
      <c r="E34"/>
      <c r="F34" s="7">
        <f>COUNT(N34:BO34)</f>
        <v>15</v>
      </c>
      <c r="G34" s="5">
        <f>SUM(N34:BO34)</f>
        <v>1857</v>
      </c>
      <c r="H34" s="12" t="s">
        <v>71</v>
      </c>
      <c r="I34" s="7">
        <f>COUNTIF(BQ34:DR34,2)</f>
        <v>0</v>
      </c>
      <c r="J34" s="7">
        <f>COUNTIF(BQ34:DR34,-2)</f>
        <v>0</v>
      </c>
      <c r="K34" s="7">
        <f>COUNTIF(BQ34:DR34,1)</f>
        <v>0</v>
      </c>
      <c r="L34" s="7">
        <f>COUNTIF(BQ34:DR34,-1)</f>
        <v>0</v>
      </c>
      <c r="M34" s="24">
        <f>IF(F34&gt;0,(I34+K34)/(F34),0)</f>
        <v>0</v>
      </c>
      <c r="N34" s="7">
        <v>158</v>
      </c>
      <c r="O34" s="7">
        <v>136</v>
      </c>
      <c r="P34" s="7">
        <v>79</v>
      </c>
      <c r="Q34" s="7">
        <v>138</v>
      </c>
      <c r="R34" s="7">
        <v>123</v>
      </c>
      <c r="S34" s="7">
        <v>119</v>
      </c>
      <c r="T34" s="7">
        <v>118</v>
      </c>
      <c r="U34" s="7">
        <v>149</v>
      </c>
      <c r="V34" s="7">
        <v>126</v>
      </c>
      <c r="W34" s="7">
        <v>92</v>
      </c>
      <c r="X34" s="7">
        <v>143</v>
      </c>
      <c r="Y34" s="7">
        <v>95</v>
      </c>
      <c r="Z34" s="7">
        <v>99</v>
      </c>
      <c r="AA34" s="7">
        <v>128</v>
      </c>
      <c r="AB34" s="7">
        <v>154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3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3"/>
      <c r="DT34" s="3">
        <v>30</v>
      </c>
      <c r="DU34" s="12">
        <f t="shared" si="4"/>
        <v>30</v>
      </c>
      <c r="DV34" s="12">
        <f t="shared" si="0"/>
        <v>30</v>
      </c>
      <c r="DW34"/>
      <c r="DX34" s="3">
        <v>1</v>
      </c>
      <c r="DY34" s="3"/>
      <c r="DZ34" s="3"/>
      <c r="EA34"/>
      <c r="EB34" s="3">
        <v>30</v>
      </c>
      <c r="EC34"/>
      <c r="ED34" s="3">
        <f t="shared" si="1"/>
        <v>30</v>
      </c>
      <c r="EE34" s="3" t="str">
        <f t="shared" si="2"/>
        <v>(30)</v>
      </c>
      <c r="EF34" s="30" t="s">
        <v>56</v>
      </c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6" customFormat="1" ht="15.75" customHeight="1">
      <c r="A35" s="10" t="str">
        <f t="shared" si="3"/>
        <v>31(-)</v>
      </c>
      <c r="B35" s="28" t="s">
        <v>99</v>
      </c>
      <c r="C35" s="22" t="s">
        <v>26</v>
      </c>
      <c r="D35" s="17">
        <f>IF(F35&gt;0.5,(G35/F35),0)</f>
        <v>123.70588235294117</v>
      </c>
      <c r="E35"/>
      <c r="F35" s="7">
        <f>COUNT(N35:BO35)</f>
        <v>17</v>
      </c>
      <c r="G35" s="5">
        <f>SUM(N35:BO35)</f>
        <v>2103</v>
      </c>
      <c r="H35" s="12" t="s">
        <v>71</v>
      </c>
      <c r="I35" s="7">
        <f>COUNTIF(BQ35:DR35,2)</f>
        <v>0</v>
      </c>
      <c r="J35" s="7">
        <f>COUNTIF(BQ35:DR35,-2)</f>
        <v>0</v>
      </c>
      <c r="K35" s="7">
        <f>COUNTIF(BQ35:DR35,1)</f>
        <v>0</v>
      </c>
      <c r="L35" s="7">
        <f>COUNTIF(BQ35:DR35,-1)</f>
        <v>0</v>
      </c>
      <c r="M35" s="24">
        <f>IF(F35&gt;0,(I35+K35)/(F35),0)</f>
        <v>0</v>
      </c>
      <c r="N35" s="7">
        <v>192</v>
      </c>
      <c r="O35" s="7">
        <v>108</v>
      </c>
      <c r="P35" s="7">
        <v>183</v>
      </c>
      <c r="Q35" s="7">
        <v>52</v>
      </c>
      <c r="R35" s="7">
        <v>195</v>
      </c>
      <c r="S35" s="7">
        <v>146</v>
      </c>
      <c r="T35" s="7">
        <v>94</v>
      </c>
      <c r="U35" s="7">
        <v>155</v>
      </c>
      <c r="V35" s="7">
        <v>154</v>
      </c>
      <c r="W35" s="7">
        <v>131</v>
      </c>
      <c r="X35" s="7">
        <v>117</v>
      </c>
      <c r="Y35" s="7">
        <v>155</v>
      </c>
      <c r="Z35" s="7">
        <v>98</v>
      </c>
      <c r="AA35" s="7">
        <v>79</v>
      </c>
      <c r="AB35" s="7">
        <v>72</v>
      </c>
      <c r="AC35" s="7">
        <v>94</v>
      </c>
      <c r="AD35" s="7">
        <v>78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3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3"/>
      <c r="DT35" s="3">
        <v>31</v>
      </c>
      <c r="DU35" s="12">
        <f t="shared" si="4"/>
        <v>31</v>
      </c>
      <c r="DV35" s="12">
        <f t="shared" si="0"/>
        <v>31</v>
      </c>
      <c r="DW35"/>
      <c r="DX35" s="3">
        <v>1</v>
      </c>
      <c r="DY35" s="3"/>
      <c r="DZ35" s="3"/>
      <c r="EA35"/>
      <c r="EB35" s="3">
        <v>31</v>
      </c>
      <c r="EC35"/>
      <c r="ED35" s="3">
        <f t="shared" si="1"/>
        <v>31</v>
      </c>
      <c r="EE35" s="3" t="str">
        <f t="shared" si="2"/>
        <v>(31)</v>
      </c>
      <c r="EF35" s="30" t="s">
        <v>56</v>
      </c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6" customFormat="1" ht="15.75" customHeight="1">
      <c r="A36" s="10" t="str">
        <f t="shared" si="3"/>
        <v>32(-)</v>
      </c>
      <c r="B36" s="28" t="s">
        <v>94</v>
      </c>
      <c r="C36" s="29" t="s">
        <v>46</v>
      </c>
      <c r="D36" s="17">
        <f>IF(F36&gt;0.5,(G36/F36),0)</f>
        <v>122.42857142857143</v>
      </c>
      <c r="E36"/>
      <c r="F36" s="7">
        <f>COUNT(N36:BO36)</f>
        <v>14</v>
      </c>
      <c r="G36" s="5">
        <f>SUM(N36:BO36)</f>
        <v>1714</v>
      </c>
      <c r="H36" s="12" t="s">
        <v>71</v>
      </c>
      <c r="I36" s="7">
        <f>COUNTIF(BQ36:DR36,2)</f>
        <v>0</v>
      </c>
      <c r="J36" s="7">
        <f>COUNTIF(BQ36:DR36,-2)</f>
        <v>0</v>
      </c>
      <c r="K36" s="7">
        <f>COUNTIF(BQ36:DR36,1)</f>
        <v>0</v>
      </c>
      <c r="L36" s="7">
        <f>COUNTIF(BQ36:DR36,-1)</f>
        <v>0</v>
      </c>
      <c r="M36" s="24">
        <f>IF(F36&gt;0,(I36+K36)/(F36),0)</f>
        <v>0</v>
      </c>
      <c r="N36" s="7">
        <v>109</v>
      </c>
      <c r="O36" s="7">
        <v>65</v>
      </c>
      <c r="P36" s="7">
        <v>99</v>
      </c>
      <c r="Q36" s="7">
        <v>141</v>
      </c>
      <c r="R36" s="7">
        <v>137</v>
      </c>
      <c r="S36" s="7">
        <v>128</v>
      </c>
      <c r="T36" s="7">
        <v>149</v>
      </c>
      <c r="U36" s="7">
        <v>129</v>
      </c>
      <c r="V36" s="7">
        <v>152</v>
      </c>
      <c r="W36" s="7">
        <v>128</v>
      </c>
      <c r="X36" s="7">
        <v>151</v>
      </c>
      <c r="Y36" s="7">
        <v>144</v>
      </c>
      <c r="Z36" s="7">
        <v>60</v>
      </c>
      <c r="AA36" s="7">
        <v>122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3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3"/>
      <c r="DT36" s="3">
        <v>32</v>
      </c>
      <c r="DU36" s="12">
        <f t="shared" si="4"/>
        <v>32</v>
      </c>
      <c r="DV36" s="12">
        <f t="shared" si="0"/>
        <v>32</v>
      </c>
      <c r="DW36"/>
      <c r="DX36" s="3">
        <v>1</v>
      </c>
      <c r="DY36" s="3"/>
      <c r="DZ36" s="3"/>
      <c r="EA36"/>
      <c r="EB36" s="3">
        <v>32</v>
      </c>
      <c r="EC36"/>
      <c r="ED36" s="3">
        <f t="shared" si="1"/>
        <v>32</v>
      </c>
      <c r="EE36" s="3" t="str">
        <f t="shared" si="2"/>
        <v>(32)</v>
      </c>
      <c r="EF36" s="30" t="s">
        <v>56</v>
      </c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6" customFormat="1" ht="15.75" customHeight="1">
      <c r="A37" s="10" t="str">
        <f t="shared" si="3"/>
        <v>33(-)</v>
      </c>
      <c r="B37" s="31" t="s">
        <v>48</v>
      </c>
      <c r="C37" s="32" t="s">
        <v>22</v>
      </c>
      <c r="D37" s="17">
        <f>IF(F37&gt;0.5,(G37/F37),0)</f>
        <v>121.04347826086956</v>
      </c>
      <c r="E37"/>
      <c r="F37" s="7">
        <f>COUNT(N37:BO37)</f>
        <v>23</v>
      </c>
      <c r="G37" s="5">
        <f>SUM(N37:BO37)</f>
        <v>2784</v>
      </c>
      <c r="H37" s="12" t="s">
        <v>71</v>
      </c>
      <c r="I37" s="7">
        <f>COUNTIF(BQ37:DR37,2)</f>
        <v>0</v>
      </c>
      <c r="J37" s="7">
        <f>COUNTIF(BQ37:DR37,-2)</f>
        <v>0</v>
      </c>
      <c r="K37" s="7">
        <f>COUNTIF(BQ37:DR37,1)</f>
        <v>0</v>
      </c>
      <c r="L37" s="7">
        <f>COUNTIF(BQ37:DR37,-1)</f>
        <v>0</v>
      </c>
      <c r="M37" s="24">
        <f>IF(F37&gt;0,(I37+K37)/(F37),0)</f>
        <v>0</v>
      </c>
      <c r="N37" s="7">
        <v>111</v>
      </c>
      <c r="O37" s="7">
        <v>135</v>
      </c>
      <c r="P37" s="7">
        <v>101</v>
      </c>
      <c r="Q37" s="7">
        <v>81</v>
      </c>
      <c r="R37" s="7">
        <v>81</v>
      </c>
      <c r="S37" s="7">
        <v>81</v>
      </c>
      <c r="T37" s="7">
        <v>135</v>
      </c>
      <c r="U37" s="7">
        <v>131</v>
      </c>
      <c r="V37" s="7">
        <v>155</v>
      </c>
      <c r="W37" s="7">
        <v>161</v>
      </c>
      <c r="X37" s="7">
        <v>134</v>
      </c>
      <c r="Y37" s="7">
        <v>149</v>
      </c>
      <c r="Z37" s="7">
        <v>147</v>
      </c>
      <c r="AA37" s="7">
        <v>144</v>
      </c>
      <c r="AB37" s="7">
        <v>159</v>
      </c>
      <c r="AC37" s="6">
        <v>73</v>
      </c>
      <c r="AD37" s="6">
        <v>127</v>
      </c>
      <c r="AE37" s="6">
        <v>59</v>
      </c>
      <c r="AF37" s="6">
        <v>141</v>
      </c>
      <c r="AG37" s="6">
        <v>125</v>
      </c>
      <c r="AH37" s="6">
        <v>121</v>
      </c>
      <c r="AI37" s="6">
        <v>152</v>
      </c>
      <c r="AJ37" s="6">
        <v>81</v>
      </c>
      <c r="BP3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S37"/>
      <c r="DT37" s="3">
        <v>33</v>
      </c>
      <c r="DU37" s="12">
        <f t="shared" si="4"/>
        <v>33</v>
      </c>
      <c r="DV37" s="12">
        <f t="shared" ref="DV37:DV45" si="5">IF(DX37=1,ROW(33:33),"-")</f>
        <v>33</v>
      </c>
      <c r="DW37"/>
      <c r="DX37" s="3">
        <v>1</v>
      </c>
      <c r="DY37" s="3"/>
      <c r="DZ37" s="3"/>
      <c r="EA37"/>
      <c r="EB37" s="3">
        <v>33</v>
      </c>
      <c r="EC37"/>
      <c r="ED37" s="3">
        <f t="shared" ref="ED37:ED68" si="6">IF(DX37=1,DU37,IF(DX37="",DU37,""))</f>
        <v>33</v>
      </c>
      <c r="EE37" s="3" t="str">
        <f t="shared" ref="EE37:EE68" si="7">IF(DX37=1,"("&amp;DT37&amp;")","("&amp;DV37&amp;")")</f>
        <v>(33)</v>
      </c>
      <c r="EF37" s="30" t="s">
        <v>56</v>
      </c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6" customFormat="1" ht="15.75" customHeight="1">
      <c r="A38" s="10" t="str">
        <f t="shared" si="3"/>
        <v>34(-)</v>
      </c>
      <c r="B38" s="28" t="s">
        <v>78</v>
      </c>
      <c r="C38" s="22" t="s">
        <v>70</v>
      </c>
      <c r="D38" s="17">
        <f>IF(F38&gt;0.5,(G38/F38),0)</f>
        <v>121</v>
      </c>
      <c r="E38"/>
      <c r="F38" s="7">
        <f>COUNT(N38:BO38)</f>
        <v>19</v>
      </c>
      <c r="G38" s="5">
        <f>SUM(N38:BO38)</f>
        <v>2299</v>
      </c>
      <c r="H38" s="12" t="s">
        <v>71</v>
      </c>
      <c r="I38" s="7">
        <f>COUNTIF(BQ38:DR38,2)</f>
        <v>0</v>
      </c>
      <c r="J38" s="7">
        <f>COUNTIF(BQ38:DR38,-2)</f>
        <v>0</v>
      </c>
      <c r="K38" s="7">
        <f>COUNTIF(BQ38:DR38,1)</f>
        <v>0</v>
      </c>
      <c r="L38" s="7">
        <f>COUNTIF(BQ38:DR38,-1)</f>
        <v>0</v>
      </c>
      <c r="M38" s="24">
        <f>IF(F38&gt;0,(I38+K38)/(F38),0)</f>
        <v>0</v>
      </c>
      <c r="N38" s="7">
        <v>143</v>
      </c>
      <c r="O38" s="7">
        <v>152</v>
      </c>
      <c r="P38" s="7">
        <v>106</v>
      </c>
      <c r="Q38" s="7">
        <v>156</v>
      </c>
      <c r="R38" s="7">
        <v>107</v>
      </c>
      <c r="S38" s="7">
        <v>64</v>
      </c>
      <c r="T38" s="7">
        <v>128</v>
      </c>
      <c r="U38" s="7">
        <v>63</v>
      </c>
      <c r="V38" s="7">
        <v>134</v>
      </c>
      <c r="W38" s="7">
        <v>150</v>
      </c>
      <c r="X38" s="7">
        <v>118</v>
      </c>
      <c r="Y38" s="7">
        <v>205</v>
      </c>
      <c r="Z38" s="7">
        <v>193</v>
      </c>
      <c r="AA38" s="7">
        <v>66</v>
      </c>
      <c r="AB38" s="7">
        <v>66</v>
      </c>
      <c r="AC38" s="7">
        <v>123</v>
      </c>
      <c r="AD38" s="7">
        <v>76</v>
      </c>
      <c r="AE38" s="7">
        <v>104</v>
      </c>
      <c r="AF38" s="7">
        <v>145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3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3"/>
      <c r="DT38" s="3">
        <v>34</v>
      </c>
      <c r="DU38" s="12">
        <f t="shared" si="4"/>
        <v>34</v>
      </c>
      <c r="DV38" s="12">
        <f t="shared" si="5"/>
        <v>34</v>
      </c>
      <c r="DW38"/>
      <c r="DX38" s="3">
        <v>1</v>
      </c>
      <c r="DY38" s="3"/>
      <c r="DZ38" s="3"/>
      <c r="EA38"/>
      <c r="EB38" s="3">
        <v>34</v>
      </c>
      <c r="EC38"/>
      <c r="ED38" s="3">
        <f t="shared" si="6"/>
        <v>34</v>
      </c>
      <c r="EE38" s="3" t="str">
        <f t="shared" si="7"/>
        <v>(34)</v>
      </c>
      <c r="EF38" s="30" t="s">
        <v>56</v>
      </c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6" customFormat="1" ht="15.75" customHeight="1">
      <c r="A39" s="10" t="str">
        <f t="shared" si="3"/>
        <v>35(-)</v>
      </c>
      <c r="B39" s="31" t="s">
        <v>135</v>
      </c>
      <c r="C39" s="32" t="s">
        <v>90</v>
      </c>
      <c r="D39" s="17">
        <f>IF(F39&gt;0.5,(G39/F39),0)</f>
        <v>120.33333333333333</v>
      </c>
      <c r="E39"/>
      <c r="F39" s="7">
        <f>COUNT(N39:BO39)</f>
        <v>3</v>
      </c>
      <c r="G39" s="5">
        <f>SUM(N39:BO39)</f>
        <v>361</v>
      </c>
      <c r="H39" s="12" t="s">
        <v>71</v>
      </c>
      <c r="I39" s="7">
        <f>COUNTIF(BQ39:DR39,2)</f>
        <v>0</v>
      </c>
      <c r="J39" s="7">
        <f>COUNTIF(BQ39:DR39,-2)</f>
        <v>0</v>
      </c>
      <c r="K39" s="7">
        <f>COUNTIF(BQ39:DR39,1)</f>
        <v>0</v>
      </c>
      <c r="L39" s="7">
        <f>COUNTIF(BQ39:DR39,-1)</f>
        <v>0</v>
      </c>
      <c r="M39" s="24">
        <f>IF(F39&gt;0,(I39+K39)/(F39),0)</f>
        <v>0</v>
      </c>
      <c r="N39" s="7">
        <v>132</v>
      </c>
      <c r="O39" s="7">
        <v>109</v>
      </c>
      <c r="P39" s="7">
        <v>120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3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3"/>
      <c r="DT39" s="3">
        <v>35</v>
      </c>
      <c r="DU39" s="12">
        <f t="shared" si="4"/>
        <v>35</v>
      </c>
      <c r="DV39" s="12">
        <f t="shared" si="5"/>
        <v>35</v>
      </c>
      <c r="DW39"/>
      <c r="DX39" s="3">
        <v>1</v>
      </c>
      <c r="DY39" s="3"/>
      <c r="DZ39" s="3"/>
      <c r="EA39"/>
      <c r="EB39" s="3">
        <v>35</v>
      </c>
      <c r="EC39"/>
      <c r="ED39" s="3">
        <f t="shared" si="6"/>
        <v>35</v>
      </c>
      <c r="EE39" s="3" t="str">
        <f t="shared" si="7"/>
        <v>(35)</v>
      </c>
      <c r="EF39" s="30" t="s">
        <v>56</v>
      </c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6" customFormat="1" ht="15.75" customHeight="1">
      <c r="A40" s="10" t="str">
        <f t="shared" si="3"/>
        <v>36(-)</v>
      </c>
      <c r="B40" s="28" t="s">
        <v>68</v>
      </c>
      <c r="C40" s="22" t="s">
        <v>70</v>
      </c>
      <c r="D40" s="17">
        <f>IF(F40&gt;0.5,(G40/F40),0)</f>
        <v>119.57142857142857</v>
      </c>
      <c r="E40"/>
      <c r="F40" s="7">
        <f>COUNT(N40:BO40)</f>
        <v>21</v>
      </c>
      <c r="G40" s="5">
        <f>SUM(N40:BO40)</f>
        <v>2511</v>
      </c>
      <c r="H40" s="12" t="s">
        <v>71</v>
      </c>
      <c r="I40" s="7">
        <f>COUNTIF(BQ40:DR40,2)</f>
        <v>0</v>
      </c>
      <c r="J40" s="7">
        <f>COUNTIF(BQ40:DR40,-2)</f>
        <v>0</v>
      </c>
      <c r="K40" s="7">
        <f>COUNTIF(BQ40:DR40,1)</f>
        <v>0</v>
      </c>
      <c r="L40" s="7">
        <f>COUNTIF(BQ40:DR40,-1)</f>
        <v>0</v>
      </c>
      <c r="M40" s="24">
        <f>IF(F40&gt;0,(I40+K40)/(F40),0)</f>
        <v>0</v>
      </c>
      <c r="N40" s="7">
        <v>136</v>
      </c>
      <c r="O40" s="7">
        <v>131</v>
      </c>
      <c r="P40" s="7">
        <v>114</v>
      </c>
      <c r="Q40" s="7">
        <v>77</v>
      </c>
      <c r="R40" s="7">
        <v>74</v>
      </c>
      <c r="S40" s="7">
        <v>114</v>
      </c>
      <c r="T40" s="7">
        <v>81</v>
      </c>
      <c r="U40" s="7">
        <v>169</v>
      </c>
      <c r="V40" s="7">
        <v>113</v>
      </c>
      <c r="W40" s="7">
        <v>123</v>
      </c>
      <c r="X40" s="7">
        <v>89</v>
      </c>
      <c r="Y40" s="7">
        <v>121</v>
      </c>
      <c r="Z40" s="7">
        <v>114</v>
      </c>
      <c r="AA40" s="7">
        <v>114</v>
      </c>
      <c r="AB40" s="7">
        <v>140</v>
      </c>
      <c r="AC40" s="7">
        <v>95</v>
      </c>
      <c r="AD40" s="7">
        <v>148</v>
      </c>
      <c r="AE40" s="7">
        <v>158</v>
      </c>
      <c r="AF40" s="7">
        <v>125</v>
      </c>
      <c r="AG40" s="7">
        <v>147</v>
      </c>
      <c r="AH40" s="7">
        <v>128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3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3"/>
      <c r="DT40" s="3">
        <v>37</v>
      </c>
      <c r="DU40" s="12">
        <f t="shared" si="4"/>
        <v>36</v>
      </c>
      <c r="DV40" s="12">
        <f t="shared" si="5"/>
        <v>36</v>
      </c>
      <c r="DW40"/>
      <c r="DX40" s="3">
        <v>1</v>
      </c>
      <c r="DY40" s="3"/>
      <c r="DZ40" s="3"/>
      <c r="EA40"/>
      <c r="EB40" s="3">
        <v>36</v>
      </c>
      <c r="EC40"/>
      <c r="ED40" s="3">
        <f t="shared" si="6"/>
        <v>36</v>
      </c>
      <c r="EE40" s="3" t="str">
        <f t="shared" si="7"/>
        <v>(37)</v>
      </c>
      <c r="EF40" s="30" t="s">
        <v>56</v>
      </c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6" customFormat="1" ht="15.75" customHeight="1">
      <c r="A41" s="10" t="str">
        <f t="shared" si="3"/>
        <v>37(-)</v>
      </c>
      <c r="B41" s="28" t="s">
        <v>97</v>
      </c>
      <c r="C41" s="22" t="s">
        <v>87</v>
      </c>
      <c r="D41" s="17">
        <f>IF(F41&gt;0.5,(G41/F41),0)</f>
        <v>119.5</v>
      </c>
      <c r="E41"/>
      <c r="F41" s="7">
        <f>COUNT(N41:BO41)</f>
        <v>2</v>
      </c>
      <c r="G41" s="5">
        <f>SUM(N41:BO41)</f>
        <v>239</v>
      </c>
      <c r="H41" s="12" t="s">
        <v>71</v>
      </c>
      <c r="I41" s="7">
        <f>COUNTIF(BQ41:DR41,2)</f>
        <v>0</v>
      </c>
      <c r="J41" s="7">
        <f>COUNTIF(BQ41:DR41,-2)</f>
        <v>0</v>
      </c>
      <c r="K41" s="7">
        <f>COUNTIF(BQ41:DR41,1)</f>
        <v>0</v>
      </c>
      <c r="L41" s="7">
        <f>COUNTIF(BQ41:DR41,-1)</f>
        <v>0</v>
      </c>
      <c r="M41" s="24">
        <f>IF(F41&gt;0,(I41+K41)/(F41),0)</f>
        <v>0</v>
      </c>
      <c r="N41" s="7">
        <v>113</v>
      </c>
      <c r="O41" s="7">
        <v>126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3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3"/>
      <c r="DT41" s="3">
        <v>38</v>
      </c>
      <c r="DU41" s="12">
        <f t="shared" si="4"/>
        <v>37</v>
      </c>
      <c r="DV41" s="12">
        <f t="shared" si="5"/>
        <v>37</v>
      </c>
      <c r="DW41"/>
      <c r="DX41" s="3">
        <v>1</v>
      </c>
      <c r="DY41" s="3"/>
      <c r="DZ41" s="3"/>
      <c r="EA41"/>
      <c r="EB41" s="3">
        <v>37</v>
      </c>
      <c r="EC41"/>
      <c r="ED41" s="3">
        <f t="shared" si="6"/>
        <v>37</v>
      </c>
      <c r="EE41" s="3" t="str">
        <f t="shared" si="7"/>
        <v>(38)</v>
      </c>
      <c r="EF41" s="30" t="s">
        <v>56</v>
      </c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6" customFormat="1" ht="15.75" customHeight="1">
      <c r="A42" s="10" t="str">
        <f t="shared" si="3"/>
        <v>38(-)</v>
      </c>
      <c r="B42" s="28" t="s">
        <v>35</v>
      </c>
      <c r="C42" s="22" t="s">
        <v>26</v>
      </c>
      <c r="D42" s="17">
        <f>IF(F42&gt;0.5,(G42/F42),0)</f>
        <v>119.22727272727273</v>
      </c>
      <c r="E42"/>
      <c r="F42" s="7">
        <f>COUNT(N42:BO42)</f>
        <v>22</v>
      </c>
      <c r="G42" s="5">
        <f>SUM(N42:BO42)</f>
        <v>2623</v>
      </c>
      <c r="H42" s="12" t="s">
        <v>71</v>
      </c>
      <c r="I42" s="7">
        <f>COUNTIF(BQ42:DR42,2)</f>
        <v>0</v>
      </c>
      <c r="J42" s="7">
        <f>COUNTIF(BQ42:DR42,-2)</f>
        <v>0</v>
      </c>
      <c r="K42" s="7">
        <f>COUNTIF(BQ42:DR42,1)</f>
        <v>0</v>
      </c>
      <c r="L42" s="7">
        <f>COUNTIF(BQ42:DR42,-1)</f>
        <v>0</v>
      </c>
      <c r="M42" s="24">
        <f>IF(F42&gt;0,(I42+K42)/(F42),0)</f>
        <v>0</v>
      </c>
      <c r="N42" s="7">
        <v>105</v>
      </c>
      <c r="O42" s="7">
        <v>99</v>
      </c>
      <c r="P42" s="7">
        <v>134</v>
      </c>
      <c r="Q42" s="7">
        <v>82</v>
      </c>
      <c r="R42" s="7">
        <v>126</v>
      </c>
      <c r="S42" s="7">
        <v>77</v>
      </c>
      <c r="T42" s="7">
        <v>129</v>
      </c>
      <c r="U42" s="7">
        <v>117</v>
      </c>
      <c r="V42" s="7">
        <v>100</v>
      </c>
      <c r="W42" s="7">
        <v>120</v>
      </c>
      <c r="X42" s="7">
        <v>127</v>
      </c>
      <c r="Y42" s="7">
        <v>138</v>
      </c>
      <c r="Z42" s="7">
        <v>107</v>
      </c>
      <c r="AA42" s="7">
        <v>142</v>
      </c>
      <c r="AB42" s="7">
        <v>176</v>
      </c>
      <c r="AC42" s="7">
        <v>153</v>
      </c>
      <c r="AD42" s="7">
        <v>80</v>
      </c>
      <c r="AE42" s="7">
        <v>123</v>
      </c>
      <c r="AF42" s="7">
        <v>103</v>
      </c>
      <c r="AG42" s="7">
        <v>136</v>
      </c>
      <c r="AH42" s="7">
        <v>151</v>
      </c>
      <c r="AI42" s="7">
        <v>98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3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3"/>
      <c r="DT42" s="3">
        <v>39</v>
      </c>
      <c r="DU42" s="12">
        <f t="shared" si="4"/>
        <v>38</v>
      </c>
      <c r="DV42" s="12">
        <f t="shared" si="5"/>
        <v>38</v>
      </c>
      <c r="DW42"/>
      <c r="DX42" s="3">
        <v>1</v>
      </c>
      <c r="DY42" s="3"/>
      <c r="DZ42" s="3"/>
      <c r="EA42"/>
      <c r="EB42" s="3">
        <v>38</v>
      </c>
      <c r="EC42"/>
      <c r="ED42" s="3">
        <f t="shared" si="6"/>
        <v>38</v>
      </c>
      <c r="EE42" s="3" t="str">
        <f t="shared" si="7"/>
        <v>(39)</v>
      </c>
      <c r="EF42" s="30" t="s">
        <v>56</v>
      </c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6" customFormat="1" ht="15.75" customHeight="1">
      <c r="A43" s="10" t="str">
        <f t="shared" si="3"/>
        <v>39(-)</v>
      </c>
      <c r="B43" s="28" t="s">
        <v>75</v>
      </c>
      <c r="C43" s="22" t="s">
        <v>70</v>
      </c>
      <c r="D43" s="17">
        <f>IF(F43&gt;0.5,(G43/F43),0)</f>
        <v>118.9375</v>
      </c>
      <c r="E43" s="30"/>
      <c r="F43" s="7">
        <f>COUNT(N43:BO43)</f>
        <v>32</v>
      </c>
      <c r="G43" s="5">
        <f>SUM(N43:BO43)</f>
        <v>3806</v>
      </c>
      <c r="H43" s="12" t="s">
        <v>71</v>
      </c>
      <c r="I43" s="7">
        <f>COUNTIF(BQ43:DR43,2)</f>
        <v>0</v>
      </c>
      <c r="J43" s="7">
        <f>COUNTIF(BQ43:DR43,-2)</f>
        <v>0</v>
      </c>
      <c r="K43" s="7">
        <f>COUNTIF(BQ43:DR43,1)</f>
        <v>0</v>
      </c>
      <c r="L43" s="7">
        <f>COUNTIF(BQ43:DR43,-1)</f>
        <v>0</v>
      </c>
      <c r="M43" s="24">
        <f>IF(F43&gt;0,(I43+K43)/(F43),0)</f>
        <v>0</v>
      </c>
      <c r="N43" s="7">
        <v>135</v>
      </c>
      <c r="O43" s="7">
        <v>132</v>
      </c>
      <c r="P43" s="7">
        <v>165</v>
      </c>
      <c r="Q43" s="7">
        <v>126</v>
      </c>
      <c r="R43" s="7">
        <v>70</v>
      </c>
      <c r="S43" s="7">
        <v>157</v>
      </c>
      <c r="T43" s="7">
        <v>119</v>
      </c>
      <c r="U43" s="7">
        <v>80</v>
      </c>
      <c r="V43" s="7">
        <v>135</v>
      </c>
      <c r="W43" s="7">
        <v>124</v>
      </c>
      <c r="X43" s="7">
        <v>135</v>
      </c>
      <c r="Y43" s="7">
        <v>135</v>
      </c>
      <c r="Z43" s="7">
        <v>145</v>
      </c>
      <c r="AA43" s="7">
        <v>125</v>
      </c>
      <c r="AB43" s="7">
        <v>116</v>
      </c>
      <c r="AC43" s="7">
        <v>132</v>
      </c>
      <c r="AD43" s="7">
        <v>148</v>
      </c>
      <c r="AE43" s="7">
        <v>135</v>
      </c>
      <c r="AF43" s="7">
        <v>67</v>
      </c>
      <c r="AG43" s="7">
        <v>85</v>
      </c>
      <c r="AH43" s="7">
        <v>118</v>
      </c>
      <c r="AI43" s="7">
        <v>180</v>
      </c>
      <c r="AJ43" s="7">
        <v>109</v>
      </c>
      <c r="AK43" s="7">
        <v>100</v>
      </c>
      <c r="AL43" s="7">
        <v>115</v>
      </c>
      <c r="AM43" s="7">
        <v>88</v>
      </c>
      <c r="AN43" s="7">
        <v>98</v>
      </c>
      <c r="AO43" s="7">
        <v>138</v>
      </c>
      <c r="AP43" s="7">
        <v>89</v>
      </c>
      <c r="AQ43" s="7">
        <v>98</v>
      </c>
      <c r="AR43" s="7">
        <v>107</v>
      </c>
      <c r="AS43" s="7">
        <v>100</v>
      </c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3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3"/>
      <c r="DT43" s="3">
        <v>36</v>
      </c>
      <c r="DU43" s="12">
        <f>IF(AND(D43=D42,D43=D41,D43=D40,D43=D39),ROW(35:35),IF(AND(D43=D42,D43=D41,D43=D40),ROW(36:36),IF(AND(D43=D42,D43=D41),ROW(37:37),IF(D43=D42,ROW(38:38),IF(D43&gt;1,ROW(39:39),"-")))))</f>
        <v>39</v>
      </c>
      <c r="DV43" s="12">
        <f t="shared" si="5"/>
        <v>39</v>
      </c>
      <c r="DW43"/>
      <c r="DX43" s="3">
        <v>1</v>
      </c>
      <c r="DY43" s="3"/>
      <c r="DZ43" s="3"/>
      <c r="EA43"/>
      <c r="EB43" s="3">
        <v>39</v>
      </c>
      <c r="EC43"/>
      <c r="ED43" s="3">
        <f t="shared" si="6"/>
        <v>39</v>
      </c>
      <c r="EE43" s="3" t="str">
        <f t="shared" si="7"/>
        <v>(36)</v>
      </c>
      <c r="EF43" s="30" t="s">
        <v>56</v>
      </c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6" customFormat="1" ht="15.75" customHeight="1">
      <c r="A44" s="10" t="str">
        <f t="shared" si="3"/>
        <v>40(-)</v>
      </c>
      <c r="B44" s="28" t="s">
        <v>105</v>
      </c>
      <c r="C44" s="22" t="s">
        <v>106</v>
      </c>
      <c r="D44" s="17">
        <f>IF(F44&gt;0.5,(G44/F44),0)</f>
        <v>117</v>
      </c>
      <c r="E44"/>
      <c r="F44" s="7">
        <f>COUNT(N44:BO44)</f>
        <v>22</v>
      </c>
      <c r="G44" s="5">
        <f>SUM(N44:BO44)</f>
        <v>2574</v>
      </c>
      <c r="H44" s="12" t="s">
        <v>71</v>
      </c>
      <c r="I44" s="7">
        <f>COUNTIF(BQ44:DR44,2)</f>
        <v>0</v>
      </c>
      <c r="J44" s="7">
        <f>COUNTIF(BQ44:DR44,-2)</f>
        <v>0</v>
      </c>
      <c r="K44" s="7">
        <f>COUNTIF(BQ44:DR44,1)</f>
        <v>0</v>
      </c>
      <c r="L44" s="7">
        <f>COUNTIF(BQ44:DR44,-1)</f>
        <v>0</v>
      </c>
      <c r="M44" s="24">
        <f>IF(F44&gt;0,(I44+K44)/(F44),0)</f>
        <v>0</v>
      </c>
      <c r="N44" s="7">
        <v>139</v>
      </c>
      <c r="O44" s="7">
        <v>125</v>
      </c>
      <c r="P44" s="7">
        <v>93</v>
      </c>
      <c r="Q44" s="7">
        <v>139</v>
      </c>
      <c r="R44" s="7">
        <v>91</v>
      </c>
      <c r="S44" s="7">
        <v>115</v>
      </c>
      <c r="T44" s="7">
        <v>100</v>
      </c>
      <c r="U44" s="7">
        <v>118</v>
      </c>
      <c r="V44" s="7">
        <v>113</v>
      </c>
      <c r="W44" s="7">
        <v>121</v>
      </c>
      <c r="X44" s="7">
        <v>106</v>
      </c>
      <c r="Y44" s="7">
        <v>108</v>
      </c>
      <c r="Z44" s="7">
        <v>117</v>
      </c>
      <c r="AA44" s="7">
        <v>110</v>
      </c>
      <c r="AB44" s="7">
        <v>208</v>
      </c>
      <c r="AC44" s="7">
        <v>144</v>
      </c>
      <c r="AD44" s="7">
        <v>112</v>
      </c>
      <c r="AE44" s="7">
        <v>96</v>
      </c>
      <c r="AF44" s="7">
        <v>157</v>
      </c>
      <c r="AG44" s="7">
        <v>80</v>
      </c>
      <c r="AH44" s="7">
        <v>88</v>
      </c>
      <c r="AI44" s="7">
        <v>94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3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3"/>
      <c r="DT44" s="3">
        <v>40</v>
      </c>
      <c r="DU44" s="12">
        <f>IF(AND(D44=D43,D44=D42,D44=D41,D44=D40),ROW(36:36),IF(AND(D44=D43,D44=D42,D44=D41),ROW(37:37),IF(AND(D44=D43,D44=D42),ROW(38:38),IF(D44=D43,ROW(39:39),IF(D44&gt;1,ROW(40:40),"-")))))</f>
        <v>40</v>
      </c>
      <c r="DV44" s="12">
        <f t="shared" si="5"/>
        <v>40</v>
      </c>
      <c r="DW44"/>
      <c r="DX44" s="3">
        <v>1</v>
      </c>
      <c r="DY44" s="3"/>
      <c r="DZ44" s="3"/>
      <c r="EA44"/>
      <c r="EB44" s="3">
        <v>40</v>
      </c>
      <c r="EC44"/>
      <c r="ED44" s="3">
        <f t="shared" si="6"/>
        <v>40</v>
      </c>
      <c r="EE44" s="3" t="str">
        <f t="shared" si="7"/>
        <v>(40)</v>
      </c>
      <c r="EF44" s="30" t="s">
        <v>56</v>
      </c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6" customFormat="1" ht="15.75" customHeight="1">
      <c r="A45" s="10" t="str">
        <f t="shared" si="3"/>
        <v>41(-)</v>
      </c>
      <c r="B45" s="28" t="s">
        <v>74</v>
      </c>
      <c r="C45" s="22" t="s">
        <v>70</v>
      </c>
      <c r="D45" s="17">
        <f>IF(F45&gt;0.5,(G45/F45),0)</f>
        <v>116.33333333333333</v>
      </c>
      <c r="E45"/>
      <c r="F45" s="7">
        <f>COUNT(N45:BO45)</f>
        <v>36</v>
      </c>
      <c r="G45" s="5">
        <f>SUM(N45:BO45)</f>
        <v>4188</v>
      </c>
      <c r="H45" s="12" t="s">
        <v>71</v>
      </c>
      <c r="I45" s="7">
        <f>COUNTIF(BQ45:DR45,2)</f>
        <v>0</v>
      </c>
      <c r="J45" s="7">
        <f>COUNTIF(BQ45:DR45,-2)</f>
        <v>0</v>
      </c>
      <c r="K45" s="7">
        <f>COUNTIF(BQ45:DR45,1)</f>
        <v>0</v>
      </c>
      <c r="L45" s="7">
        <f>COUNTIF(BQ45:DR45,-1)</f>
        <v>0</v>
      </c>
      <c r="M45" s="24">
        <f>IF(F45&gt;0,(I45+K45)/(F45),0)</f>
        <v>0</v>
      </c>
      <c r="N45" s="7">
        <v>117</v>
      </c>
      <c r="O45" s="7">
        <v>111</v>
      </c>
      <c r="P45" s="7">
        <v>89</v>
      </c>
      <c r="Q45" s="7">
        <v>115</v>
      </c>
      <c r="R45" s="7">
        <v>122</v>
      </c>
      <c r="S45" s="7">
        <v>158</v>
      </c>
      <c r="T45" s="7">
        <v>84</v>
      </c>
      <c r="U45" s="7">
        <v>125</v>
      </c>
      <c r="V45" s="7">
        <v>76</v>
      </c>
      <c r="W45" s="7">
        <v>142</v>
      </c>
      <c r="X45" s="7">
        <v>128</v>
      </c>
      <c r="Y45" s="7">
        <v>124</v>
      </c>
      <c r="Z45" s="7">
        <v>95</v>
      </c>
      <c r="AA45" s="7">
        <v>135</v>
      </c>
      <c r="AB45" s="7">
        <v>149</v>
      </c>
      <c r="AC45" s="7">
        <v>162</v>
      </c>
      <c r="AD45" s="7">
        <v>128</v>
      </c>
      <c r="AE45" s="7">
        <v>115</v>
      </c>
      <c r="AF45" s="7">
        <v>109</v>
      </c>
      <c r="AG45" s="7">
        <v>127</v>
      </c>
      <c r="AH45" s="7">
        <v>105</v>
      </c>
      <c r="AI45" s="7">
        <v>126</v>
      </c>
      <c r="AJ45" s="7">
        <v>92</v>
      </c>
      <c r="AK45" s="7">
        <v>110</v>
      </c>
      <c r="AL45" s="7">
        <v>46</v>
      </c>
      <c r="AM45" s="7">
        <v>101</v>
      </c>
      <c r="AN45" s="7">
        <v>115</v>
      </c>
      <c r="AO45" s="7">
        <v>125</v>
      </c>
      <c r="AP45" s="7">
        <v>122</v>
      </c>
      <c r="AQ45" s="7">
        <v>142</v>
      </c>
      <c r="AR45" s="7">
        <v>115</v>
      </c>
      <c r="AS45" s="7">
        <v>91</v>
      </c>
      <c r="AT45" s="7">
        <v>126</v>
      </c>
      <c r="AU45" s="7">
        <v>136</v>
      </c>
      <c r="AV45" s="7">
        <v>104</v>
      </c>
      <c r="AW45" s="7">
        <v>121</v>
      </c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3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3"/>
      <c r="DT45" s="3">
        <v>41</v>
      </c>
      <c r="DU45" s="12">
        <f>IF(AND(D45=D44,D45=D43,D45=D42,D45=D41),ROW(37:37),IF(AND(D45=D44,D45=D43,D45=D42),ROW(38:38),IF(AND(D45=D44,D45=D43),ROW(39:39),IF(D45=D44,ROW(40:40),IF(D45&gt;1,ROW(41:41),"-")))))</f>
        <v>41</v>
      </c>
      <c r="DV45" s="12">
        <f t="shared" si="5"/>
        <v>41</v>
      </c>
      <c r="DW45"/>
      <c r="DX45" s="3">
        <v>1</v>
      </c>
      <c r="DY45" s="3"/>
      <c r="DZ45" s="3"/>
      <c r="EA45"/>
      <c r="EB45" s="3">
        <v>41</v>
      </c>
      <c r="EC45"/>
      <c r="ED45" s="3">
        <f t="shared" si="6"/>
        <v>41</v>
      </c>
      <c r="EE45" s="3" t="str">
        <f t="shared" si="7"/>
        <v>(41)</v>
      </c>
      <c r="EF45" s="30" t="s">
        <v>56</v>
      </c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6" customFormat="1" ht="15.75" customHeight="1">
      <c r="A46" s="10" t="str">
        <f t="shared" si="3"/>
        <v>42(-)</v>
      </c>
      <c r="B46" s="31" t="s">
        <v>52</v>
      </c>
      <c r="C46" s="22" t="s">
        <v>38</v>
      </c>
      <c r="D46" s="17">
        <f>IF(F46&gt;0.5,(G46/F46),0)</f>
        <v>114.94736842105263</v>
      </c>
      <c r="E46" s="30"/>
      <c r="F46" s="7">
        <f>COUNT(N46:BO46)</f>
        <v>19</v>
      </c>
      <c r="G46" s="5">
        <f>SUM(N46:BO46)</f>
        <v>2184</v>
      </c>
      <c r="H46" s="12" t="s">
        <v>71</v>
      </c>
      <c r="I46" s="7">
        <f>COUNTIF(BQ46:DR46,2)</f>
        <v>0</v>
      </c>
      <c r="J46" s="7">
        <f>COUNTIF(BQ46:DR46,-2)</f>
        <v>0</v>
      </c>
      <c r="K46" s="7">
        <f>COUNTIF(BQ46:DR46,1)</f>
        <v>0</v>
      </c>
      <c r="L46" s="7">
        <f>COUNTIF(BQ46:DR46,-1)</f>
        <v>0</v>
      </c>
      <c r="M46" s="24">
        <f>IF(F46&gt;0,(I46+K46)/(F46),0)</f>
        <v>0</v>
      </c>
      <c r="N46" s="7">
        <v>113</v>
      </c>
      <c r="O46" s="7">
        <v>120</v>
      </c>
      <c r="P46" s="7">
        <v>93</v>
      </c>
      <c r="Q46" s="7">
        <v>131</v>
      </c>
      <c r="R46" s="7">
        <v>86</v>
      </c>
      <c r="S46" s="7">
        <v>95</v>
      </c>
      <c r="T46" s="7">
        <v>95</v>
      </c>
      <c r="U46" s="7">
        <v>168</v>
      </c>
      <c r="V46" s="7">
        <v>132</v>
      </c>
      <c r="W46" s="7">
        <v>167</v>
      </c>
      <c r="X46" s="7">
        <v>136</v>
      </c>
      <c r="Y46" s="7">
        <v>140</v>
      </c>
      <c r="Z46" s="7">
        <v>102</v>
      </c>
      <c r="AA46" s="7">
        <v>97</v>
      </c>
      <c r="AB46" s="7">
        <v>107</v>
      </c>
      <c r="AC46" s="7">
        <v>88</v>
      </c>
      <c r="AD46" s="7">
        <v>104</v>
      </c>
      <c r="AE46" s="7">
        <v>68</v>
      </c>
      <c r="AF46" s="7">
        <v>142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3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3"/>
      <c r="DT46" s="3">
        <v>42</v>
      </c>
      <c r="DU46" s="12">
        <f t="shared" ref="DU46:DU53" si="8">IF(AND(D46=D45,D46=D44,D46=D43,D46=D42),ROW(38:38),IF(AND(D46=D45,D46=D44,D46=D43),ROW(39:39),IF(AND(D46=D45,D46=D44),ROW(40:40),IF(D46=D45,ROW(41:41),IF(D46&gt;1,ROW(42:42),"-")))))</f>
        <v>42</v>
      </c>
      <c r="DV46" s="12">
        <f>IF(DX46=1,ROW(42:42),"-")</f>
        <v>42</v>
      </c>
      <c r="DW46"/>
      <c r="DX46" s="3">
        <v>1</v>
      </c>
      <c r="DY46" s="3"/>
      <c r="DZ46" s="3"/>
      <c r="EA46"/>
      <c r="EB46" s="3">
        <v>42</v>
      </c>
      <c r="EC46"/>
      <c r="ED46" s="3">
        <f t="shared" si="6"/>
        <v>42</v>
      </c>
      <c r="EE46" s="3" t="str">
        <f t="shared" si="7"/>
        <v>(42)</v>
      </c>
      <c r="EF46" s="30" t="s">
        <v>56</v>
      </c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6" customFormat="1" ht="15.75" customHeight="1">
      <c r="A47" s="10" t="str">
        <f t="shared" si="3"/>
        <v>43(-)</v>
      </c>
      <c r="B47" s="28" t="s">
        <v>53</v>
      </c>
      <c r="C47" s="22" t="s">
        <v>27</v>
      </c>
      <c r="D47" s="17">
        <f>IF(F47&gt;0.5,(G47/F47),0)</f>
        <v>114.08333333333333</v>
      </c>
      <c r="E47"/>
      <c r="F47" s="7">
        <f>COUNT(N47:BO47)</f>
        <v>12</v>
      </c>
      <c r="G47" s="5">
        <f>SUM(N47:BO47)</f>
        <v>1369</v>
      </c>
      <c r="H47" s="12" t="s">
        <v>71</v>
      </c>
      <c r="I47" s="7">
        <f>COUNTIF(BQ47:DR47,2)</f>
        <v>0</v>
      </c>
      <c r="J47" s="7">
        <f>COUNTIF(BQ47:DR47,-2)</f>
        <v>0</v>
      </c>
      <c r="K47" s="7">
        <f>COUNTIF(BQ47:DR47,1)</f>
        <v>0</v>
      </c>
      <c r="L47" s="7">
        <f>COUNTIF(BQ47:DR47,-1)</f>
        <v>0</v>
      </c>
      <c r="M47" s="24">
        <f>IF(F47&gt;0,(I47+K47)/(F47),0)</f>
        <v>0</v>
      </c>
      <c r="N47" s="7">
        <v>102</v>
      </c>
      <c r="O47" s="7">
        <v>118</v>
      </c>
      <c r="P47" s="7">
        <v>99</v>
      </c>
      <c r="Q47" s="7">
        <v>119</v>
      </c>
      <c r="R47" s="7">
        <v>159</v>
      </c>
      <c r="S47" s="7">
        <v>115</v>
      </c>
      <c r="T47" s="7">
        <v>116</v>
      </c>
      <c r="U47" s="7">
        <v>93</v>
      </c>
      <c r="V47" s="7">
        <v>152</v>
      </c>
      <c r="W47" s="7">
        <v>131</v>
      </c>
      <c r="X47" s="7">
        <v>103</v>
      </c>
      <c r="Y47" s="7">
        <v>62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3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3"/>
      <c r="DT47" s="3">
        <v>43</v>
      </c>
      <c r="DU47" s="12">
        <f t="shared" si="8"/>
        <v>43</v>
      </c>
      <c r="DV47" s="12">
        <f>IF(DX47=1,ROW(43:43),"-")</f>
        <v>43</v>
      </c>
      <c r="DW47"/>
      <c r="DX47" s="3">
        <v>1</v>
      </c>
      <c r="DY47" s="3"/>
      <c r="DZ47" s="3"/>
      <c r="EA47"/>
      <c r="EB47" s="3">
        <v>43</v>
      </c>
      <c r="EC47"/>
      <c r="ED47" s="3">
        <f t="shared" si="6"/>
        <v>43</v>
      </c>
      <c r="EE47" s="3" t="str">
        <f t="shared" si="7"/>
        <v>(43)</v>
      </c>
      <c r="EF47" s="30" t="s">
        <v>56</v>
      </c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6" customFormat="1" ht="15.75" customHeight="1">
      <c r="A48" s="10" t="str">
        <f t="shared" si="3"/>
        <v>44(-)</v>
      </c>
      <c r="B48" s="28" t="s">
        <v>96</v>
      </c>
      <c r="C48" s="22" t="s">
        <v>61</v>
      </c>
      <c r="D48" s="17">
        <f>IF(F48&gt;0.5,(G48/F48),0)</f>
        <v>113.90909090909091</v>
      </c>
      <c r="E48"/>
      <c r="F48" s="7">
        <f>COUNT(N48:BO48)</f>
        <v>11</v>
      </c>
      <c r="G48" s="5">
        <f>SUM(N48:BO48)</f>
        <v>1253</v>
      </c>
      <c r="H48" s="12" t="s">
        <v>71</v>
      </c>
      <c r="I48" s="7">
        <f>COUNTIF(BQ48:DR48,2)</f>
        <v>0</v>
      </c>
      <c r="J48" s="7">
        <f>COUNTIF(BQ48:DR48,-2)</f>
        <v>0</v>
      </c>
      <c r="K48" s="7">
        <f>COUNTIF(BQ48:DR48,1)</f>
        <v>0</v>
      </c>
      <c r="L48" s="7">
        <f>COUNTIF(BQ48:DR48,-1)</f>
        <v>0</v>
      </c>
      <c r="M48" s="24">
        <f>IF(F48&gt;0,(I48+K48)/(F48),0)</f>
        <v>0</v>
      </c>
      <c r="N48" s="7">
        <v>73</v>
      </c>
      <c r="O48" s="7">
        <v>113</v>
      </c>
      <c r="P48" s="7">
        <v>130</v>
      </c>
      <c r="Q48" s="7">
        <v>91</v>
      </c>
      <c r="R48" s="7">
        <v>70</v>
      </c>
      <c r="S48" s="7">
        <v>122</v>
      </c>
      <c r="T48" s="7">
        <v>94</v>
      </c>
      <c r="U48" s="7">
        <v>162</v>
      </c>
      <c r="V48" s="7">
        <v>128</v>
      </c>
      <c r="W48" s="7">
        <v>156</v>
      </c>
      <c r="X48" s="7">
        <v>114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3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3"/>
      <c r="DT48" s="3">
        <v>44</v>
      </c>
      <c r="DU48" s="12">
        <f t="shared" si="8"/>
        <v>44</v>
      </c>
      <c r="DV48" s="12">
        <f>IF(DX48=1,ROW(44:44),"-")</f>
        <v>44</v>
      </c>
      <c r="DW48"/>
      <c r="DX48" s="3">
        <v>1</v>
      </c>
      <c r="DY48" s="3"/>
      <c r="DZ48" s="3"/>
      <c r="EA48"/>
      <c r="EB48" s="3">
        <v>52</v>
      </c>
      <c r="EC48"/>
      <c r="ED48" s="3">
        <f t="shared" si="6"/>
        <v>44</v>
      </c>
      <c r="EE48" s="3" t="str">
        <f t="shared" si="7"/>
        <v>(44)</v>
      </c>
      <c r="EF48" s="30" t="s">
        <v>56</v>
      </c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6" customFormat="1" ht="15.75" customHeight="1">
      <c r="A49" s="10" t="str">
        <f t="shared" si="3"/>
        <v>45(-)</v>
      </c>
      <c r="B49" s="28" t="s">
        <v>101</v>
      </c>
      <c r="C49" s="22" t="s">
        <v>26</v>
      </c>
      <c r="D49" s="17">
        <f>IF(F49&gt;0.5,(G49/F49),0)</f>
        <v>113.27272727272727</v>
      </c>
      <c r="E49"/>
      <c r="F49" s="7">
        <f>COUNT(N49:BO49)</f>
        <v>11</v>
      </c>
      <c r="G49" s="5">
        <f>SUM(N49:BO49)</f>
        <v>1246</v>
      </c>
      <c r="H49" s="12" t="s">
        <v>71</v>
      </c>
      <c r="I49" s="7">
        <f>COUNTIF(BQ49:DR49,2)</f>
        <v>0</v>
      </c>
      <c r="J49" s="7">
        <f>COUNTIF(BQ49:DR49,-2)</f>
        <v>0</v>
      </c>
      <c r="K49" s="7">
        <f>COUNTIF(BQ49:DR49,1)</f>
        <v>0</v>
      </c>
      <c r="L49" s="7">
        <f>COUNTIF(BQ49:DR49,-1)</f>
        <v>0</v>
      </c>
      <c r="M49" s="24">
        <f>IF(F49&gt;0,(I49+K49)/(F49),0)</f>
        <v>0</v>
      </c>
      <c r="N49" s="7">
        <v>95</v>
      </c>
      <c r="O49" s="7">
        <v>145</v>
      </c>
      <c r="P49" s="7">
        <v>121</v>
      </c>
      <c r="Q49" s="7">
        <v>119</v>
      </c>
      <c r="R49" s="7">
        <v>105</v>
      </c>
      <c r="S49" s="7">
        <v>109</v>
      </c>
      <c r="T49" s="7">
        <v>118</v>
      </c>
      <c r="U49" s="7">
        <v>91</v>
      </c>
      <c r="V49" s="7">
        <v>132</v>
      </c>
      <c r="W49" s="7">
        <v>96</v>
      </c>
      <c r="X49" s="7">
        <v>115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3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3"/>
      <c r="DT49" s="3">
        <v>45</v>
      </c>
      <c r="DU49" s="12">
        <f t="shared" si="8"/>
        <v>45</v>
      </c>
      <c r="DV49" s="12">
        <f>IF(DX49=1,ROW(45:45),"-")</f>
        <v>45</v>
      </c>
      <c r="DW49"/>
      <c r="DX49" s="3">
        <v>1</v>
      </c>
      <c r="DY49" s="3"/>
      <c r="DZ49" s="3"/>
      <c r="EA49"/>
      <c r="EB49" s="3">
        <v>44</v>
      </c>
      <c r="EC49"/>
      <c r="ED49" s="3">
        <f t="shared" si="6"/>
        <v>45</v>
      </c>
      <c r="EE49" s="3" t="str">
        <f t="shared" si="7"/>
        <v>(45)</v>
      </c>
      <c r="EF49" s="30" t="s">
        <v>56</v>
      </c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6" customFormat="1" ht="15.75" customHeight="1">
      <c r="A50" s="10" t="str">
        <f t="shared" si="3"/>
        <v>46(-)</v>
      </c>
      <c r="B50" s="28" t="s">
        <v>109</v>
      </c>
      <c r="C50" s="22" t="s">
        <v>106</v>
      </c>
      <c r="D50" s="17">
        <f>IF(F50&gt;0.5,(G50/F50),0)</f>
        <v>113.1</v>
      </c>
      <c r="E50"/>
      <c r="F50" s="7">
        <f>COUNT(N50:BO50)</f>
        <v>20</v>
      </c>
      <c r="G50" s="5">
        <f>SUM(N50:BO50)</f>
        <v>2262</v>
      </c>
      <c r="H50" s="12" t="s">
        <v>71</v>
      </c>
      <c r="I50" s="7">
        <f>COUNTIF(BQ50:DR50,2)</f>
        <v>0</v>
      </c>
      <c r="J50" s="7">
        <f>COUNTIF(BQ50:DR50,-2)</f>
        <v>0</v>
      </c>
      <c r="K50" s="7">
        <f>COUNTIF(BQ50:DR50,1)</f>
        <v>0</v>
      </c>
      <c r="L50" s="7">
        <f>COUNTIF(BQ50:DR50,-1)</f>
        <v>0</v>
      </c>
      <c r="M50" s="24">
        <f>IF(F50&gt;0,(I50+K50)/(F50),0)</f>
        <v>0</v>
      </c>
      <c r="N50" s="7">
        <v>130</v>
      </c>
      <c r="O50" s="7">
        <v>99</v>
      </c>
      <c r="P50" s="7">
        <v>88</v>
      </c>
      <c r="Q50" s="7">
        <v>163</v>
      </c>
      <c r="R50" s="7">
        <v>169</v>
      </c>
      <c r="S50" s="7">
        <v>96</v>
      </c>
      <c r="T50" s="7">
        <v>151</v>
      </c>
      <c r="U50" s="7">
        <v>136</v>
      </c>
      <c r="V50" s="7">
        <v>62</v>
      </c>
      <c r="W50" s="7">
        <v>77</v>
      </c>
      <c r="X50" s="7">
        <v>84</v>
      </c>
      <c r="Y50" s="7">
        <v>91</v>
      </c>
      <c r="Z50" s="7">
        <v>118</v>
      </c>
      <c r="AA50" s="7">
        <v>130</v>
      </c>
      <c r="AB50" s="7">
        <v>127</v>
      </c>
      <c r="AC50" s="7">
        <v>103</v>
      </c>
      <c r="AD50" s="7">
        <v>135</v>
      </c>
      <c r="AE50" s="7">
        <v>118</v>
      </c>
      <c r="AF50" s="7">
        <v>59</v>
      </c>
      <c r="AG50" s="7">
        <v>126</v>
      </c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3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3"/>
      <c r="DT50" s="3">
        <v>46</v>
      </c>
      <c r="DU50" s="12">
        <f t="shared" si="8"/>
        <v>46</v>
      </c>
      <c r="DV50" s="12">
        <f t="shared" ref="DV50:DV68" si="9">IF(DX50=1,ROW(46:46),"-")</f>
        <v>46</v>
      </c>
      <c r="DW50"/>
      <c r="DX50" s="3">
        <v>1</v>
      </c>
      <c r="DY50" s="3"/>
      <c r="DZ50" s="3"/>
      <c r="EA50"/>
      <c r="EB50" s="3">
        <v>45</v>
      </c>
      <c r="EC50"/>
      <c r="ED50" s="3">
        <f t="shared" si="6"/>
        <v>46</v>
      </c>
      <c r="EE50" s="3" t="str">
        <f t="shared" si="7"/>
        <v>(46)</v>
      </c>
      <c r="EF50" s="30" t="s">
        <v>56</v>
      </c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6" customFormat="1" ht="15.75" customHeight="1">
      <c r="A51" s="10" t="str">
        <f t="shared" si="3"/>
        <v>47(-)</v>
      </c>
      <c r="B51" s="28" t="s">
        <v>65</v>
      </c>
      <c r="C51" s="22" t="s">
        <v>70</v>
      </c>
      <c r="D51" s="17">
        <f>IF(F51&gt;0.5,(G51/F51),0)</f>
        <v>110.83333333333333</v>
      </c>
      <c r="E51"/>
      <c r="F51" s="7">
        <f>COUNT(N51:BO51)</f>
        <v>12</v>
      </c>
      <c r="G51" s="5">
        <f>SUM(N51:BO51)</f>
        <v>1330</v>
      </c>
      <c r="H51" s="12" t="s">
        <v>71</v>
      </c>
      <c r="I51" s="7">
        <f>COUNTIF(BQ51:DR51,2)</f>
        <v>0</v>
      </c>
      <c r="J51" s="7">
        <f>COUNTIF(BQ51:DR51,-2)</f>
        <v>0</v>
      </c>
      <c r="K51" s="7">
        <f>COUNTIF(BQ51:DR51,1)</f>
        <v>0</v>
      </c>
      <c r="L51" s="7">
        <f>COUNTIF(BQ51:DR51,-1)</f>
        <v>0</v>
      </c>
      <c r="M51" s="24">
        <f>IF(F51&gt;0,(I51+K51)/(F51),0)</f>
        <v>0</v>
      </c>
      <c r="N51" s="7">
        <v>72</v>
      </c>
      <c r="O51" s="7">
        <v>85</v>
      </c>
      <c r="P51" s="7">
        <v>157</v>
      </c>
      <c r="Q51" s="7">
        <v>128</v>
      </c>
      <c r="R51" s="7">
        <v>75</v>
      </c>
      <c r="S51" s="7">
        <v>161</v>
      </c>
      <c r="T51" s="7">
        <v>113</v>
      </c>
      <c r="U51" s="7">
        <v>88</v>
      </c>
      <c r="V51" s="7">
        <v>145</v>
      </c>
      <c r="W51" s="7">
        <v>72</v>
      </c>
      <c r="X51" s="7">
        <v>81</v>
      </c>
      <c r="Y51" s="7">
        <v>153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3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3"/>
      <c r="DT51" s="3">
        <v>47</v>
      </c>
      <c r="DU51" s="12">
        <f t="shared" si="8"/>
        <v>47</v>
      </c>
      <c r="DV51" s="12">
        <f t="shared" si="9"/>
        <v>47</v>
      </c>
      <c r="DW51"/>
      <c r="DX51" s="3">
        <v>1</v>
      </c>
      <c r="DY51" s="3"/>
      <c r="DZ51" s="3"/>
      <c r="EA51"/>
      <c r="EB51" s="3">
        <v>46</v>
      </c>
      <c r="EC51"/>
      <c r="ED51" s="3">
        <f t="shared" si="6"/>
        <v>47</v>
      </c>
      <c r="EE51" s="3" t="str">
        <f t="shared" si="7"/>
        <v>(47)</v>
      </c>
      <c r="EF51" s="30" t="s">
        <v>56</v>
      </c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6" customFormat="1" ht="15.75" customHeight="1">
      <c r="A52" s="10" t="str">
        <f t="shared" si="3"/>
        <v>48(-)</v>
      </c>
      <c r="B52" s="28" t="s">
        <v>85</v>
      </c>
      <c r="C52" s="22" t="s">
        <v>89</v>
      </c>
      <c r="D52" s="17">
        <f>IF(F52&gt;0.5,(G52/F52),0)</f>
        <v>110.4</v>
      </c>
      <c r="E52"/>
      <c r="F52" s="7">
        <f>COUNT(N52:BO52)</f>
        <v>20</v>
      </c>
      <c r="G52" s="5">
        <f>SUM(N52:BO52)</f>
        <v>2208</v>
      </c>
      <c r="H52" s="12" t="s">
        <v>71</v>
      </c>
      <c r="I52" s="7">
        <f>COUNTIF(BQ52:DR52,2)</f>
        <v>0</v>
      </c>
      <c r="J52" s="7">
        <f>COUNTIF(BQ52:DR52,-2)</f>
        <v>0</v>
      </c>
      <c r="K52" s="7">
        <f>COUNTIF(BQ52:DR52,1)</f>
        <v>0</v>
      </c>
      <c r="L52" s="7">
        <f>COUNTIF(BQ52:DR52,-1)</f>
        <v>0</v>
      </c>
      <c r="M52" s="24">
        <f>IF(F52&gt;0,(I52+K52)/(F52),0)</f>
        <v>0</v>
      </c>
      <c r="N52" s="7">
        <v>125</v>
      </c>
      <c r="O52" s="7">
        <v>145</v>
      </c>
      <c r="P52" s="7">
        <v>91</v>
      </c>
      <c r="Q52" s="7">
        <v>77</v>
      </c>
      <c r="R52" s="7">
        <v>110</v>
      </c>
      <c r="S52" s="7">
        <v>149</v>
      </c>
      <c r="T52" s="7">
        <v>103</v>
      </c>
      <c r="U52" s="7">
        <v>122</v>
      </c>
      <c r="V52" s="7">
        <v>93</v>
      </c>
      <c r="W52" s="7">
        <v>135</v>
      </c>
      <c r="X52" s="7">
        <v>103</v>
      </c>
      <c r="Y52" s="7">
        <v>176</v>
      </c>
      <c r="Z52" s="7">
        <v>71</v>
      </c>
      <c r="AA52" s="7">
        <v>110</v>
      </c>
      <c r="AB52" s="7">
        <v>111</v>
      </c>
      <c r="AC52" s="7">
        <v>63</v>
      </c>
      <c r="AD52" s="7">
        <v>110</v>
      </c>
      <c r="AE52" s="7">
        <v>145</v>
      </c>
      <c r="AF52" s="7">
        <v>91</v>
      </c>
      <c r="AG52" s="7">
        <v>78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3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3"/>
      <c r="DT52" s="3">
        <v>48</v>
      </c>
      <c r="DU52" s="12">
        <f t="shared" si="8"/>
        <v>48</v>
      </c>
      <c r="DV52" s="12">
        <f t="shared" si="9"/>
        <v>48</v>
      </c>
      <c r="DW52"/>
      <c r="DX52" s="3">
        <v>1</v>
      </c>
      <c r="DY52" s="3"/>
      <c r="DZ52" s="3"/>
      <c r="EA52"/>
      <c r="EB52" s="3">
        <v>47</v>
      </c>
      <c r="EC52"/>
      <c r="ED52" s="3">
        <f t="shared" si="6"/>
        <v>48</v>
      </c>
      <c r="EE52" s="3" t="str">
        <f t="shared" si="7"/>
        <v>(48)</v>
      </c>
      <c r="EF52" s="30" t="s">
        <v>56</v>
      </c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6" customFormat="1" ht="15.75" customHeight="1">
      <c r="A53" s="10" t="str">
        <f t="shared" si="3"/>
        <v>49(-)</v>
      </c>
      <c r="B53" s="28" t="s">
        <v>20</v>
      </c>
      <c r="C53" s="22" t="s">
        <v>19</v>
      </c>
      <c r="D53" s="17">
        <f>IF(F53&gt;0.5,(G53/F53),0)</f>
        <v>110.33333333333333</v>
      </c>
      <c r="E53"/>
      <c r="F53" s="7">
        <f>COUNT(N53:BO53)</f>
        <v>36</v>
      </c>
      <c r="G53" s="5">
        <f>SUM(N53:BO53)</f>
        <v>3972</v>
      </c>
      <c r="H53" s="12" t="s">
        <v>71</v>
      </c>
      <c r="I53" s="7">
        <f>COUNTIF(BQ53:DR53,2)</f>
        <v>0</v>
      </c>
      <c r="J53" s="7">
        <f>COUNTIF(BQ53:DR53,-2)</f>
        <v>0</v>
      </c>
      <c r="K53" s="7">
        <f>COUNTIF(BQ53:DR53,1)</f>
        <v>0</v>
      </c>
      <c r="L53" s="7">
        <f>COUNTIF(BQ53:DR53,-1)</f>
        <v>0</v>
      </c>
      <c r="M53" s="24">
        <f>IF(F53&gt;0,(I53+K53)/(F53),0)</f>
        <v>0</v>
      </c>
      <c r="N53" s="7">
        <v>46</v>
      </c>
      <c r="O53" s="7">
        <v>101</v>
      </c>
      <c r="P53" s="7">
        <v>143</v>
      </c>
      <c r="Q53" s="7">
        <v>114</v>
      </c>
      <c r="R53" s="7">
        <v>83</v>
      </c>
      <c r="S53" s="7">
        <v>104</v>
      </c>
      <c r="T53" s="7">
        <v>73</v>
      </c>
      <c r="U53" s="7">
        <v>165</v>
      </c>
      <c r="V53" s="7">
        <v>168</v>
      </c>
      <c r="W53" s="7">
        <v>134</v>
      </c>
      <c r="X53" s="7">
        <v>81</v>
      </c>
      <c r="Y53" s="7">
        <v>138</v>
      </c>
      <c r="Z53" s="7">
        <v>114</v>
      </c>
      <c r="AA53" s="7">
        <v>171</v>
      </c>
      <c r="AB53" s="7">
        <v>104</v>
      </c>
      <c r="AC53" s="7">
        <v>57</v>
      </c>
      <c r="AD53" s="7">
        <v>94</v>
      </c>
      <c r="AE53" s="7">
        <v>76</v>
      </c>
      <c r="AF53" s="7">
        <v>133</v>
      </c>
      <c r="AG53" s="7">
        <v>115</v>
      </c>
      <c r="AH53" s="7">
        <v>131</v>
      </c>
      <c r="AI53" s="7">
        <v>105</v>
      </c>
      <c r="AJ53" s="7">
        <v>101</v>
      </c>
      <c r="AK53" s="7">
        <v>74</v>
      </c>
      <c r="AL53" s="7">
        <v>102</v>
      </c>
      <c r="AM53" s="7">
        <v>81</v>
      </c>
      <c r="AN53" s="7">
        <v>99</v>
      </c>
      <c r="AO53" s="7">
        <v>160</v>
      </c>
      <c r="AP53" s="7">
        <v>102</v>
      </c>
      <c r="AQ53" s="7">
        <v>101</v>
      </c>
      <c r="AR53" s="7">
        <v>66</v>
      </c>
      <c r="AS53" s="7">
        <v>162</v>
      </c>
      <c r="AT53" s="7">
        <v>94</v>
      </c>
      <c r="AU53" s="7">
        <v>197</v>
      </c>
      <c r="AV53" s="7">
        <v>93</v>
      </c>
      <c r="AW53" s="7">
        <v>90</v>
      </c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3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3"/>
      <c r="DT53" s="3">
        <v>49</v>
      </c>
      <c r="DU53" s="12">
        <f t="shared" si="8"/>
        <v>49</v>
      </c>
      <c r="DV53" s="12">
        <f t="shared" si="9"/>
        <v>49</v>
      </c>
      <c r="DW53"/>
      <c r="DX53" s="3">
        <v>1</v>
      </c>
      <c r="DY53" s="3"/>
      <c r="DZ53" s="3"/>
      <c r="EA53"/>
      <c r="EB53" s="3">
        <v>48</v>
      </c>
      <c r="EC53"/>
      <c r="ED53" s="3">
        <f t="shared" si="6"/>
        <v>49</v>
      </c>
      <c r="EE53" s="3" t="str">
        <f t="shared" si="7"/>
        <v>(49)</v>
      </c>
      <c r="EF53" s="30" t="s">
        <v>56</v>
      </c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6" customFormat="1" ht="15.75" customHeight="1">
      <c r="A54" s="10" t="str">
        <f t="shared" si="3"/>
        <v>50(-)</v>
      </c>
      <c r="B54" s="28" t="s">
        <v>133</v>
      </c>
      <c r="C54" s="22" t="s">
        <v>26</v>
      </c>
      <c r="D54" s="17">
        <f>IF(F54&gt;0.5,(G54/F54),0)</f>
        <v>107.875</v>
      </c>
      <c r="E54"/>
      <c r="F54" s="7">
        <f>COUNT(N54:BO54)</f>
        <v>8</v>
      </c>
      <c r="G54" s="5">
        <f>SUM(N54:BO54)</f>
        <v>863</v>
      </c>
      <c r="H54" s="12" t="s">
        <v>71</v>
      </c>
      <c r="I54" s="7">
        <f>COUNTIF(BQ54:DR54,2)</f>
        <v>0</v>
      </c>
      <c r="J54" s="7">
        <f>COUNTIF(BQ54:DR54,-2)</f>
        <v>0</v>
      </c>
      <c r="K54" s="7">
        <f>COUNTIF(BQ54:DR54,1)</f>
        <v>0</v>
      </c>
      <c r="L54" s="7">
        <f>COUNTIF(BQ54:DR54,-1)</f>
        <v>0</v>
      </c>
      <c r="M54" s="24">
        <f>IF(F54&gt;0,(I54+K54)/(F54),0)</f>
        <v>0</v>
      </c>
      <c r="N54" s="7">
        <v>84</v>
      </c>
      <c r="O54" s="7">
        <v>104</v>
      </c>
      <c r="P54" s="7">
        <v>197</v>
      </c>
      <c r="Q54" s="7">
        <v>72</v>
      </c>
      <c r="R54" s="7">
        <v>120</v>
      </c>
      <c r="S54" s="7">
        <v>106</v>
      </c>
      <c r="T54" s="7">
        <v>87</v>
      </c>
      <c r="U54" s="7">
        <v>93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3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3"/>
      <c r="DT54" s="3">
        <v>50</v>
      </c>
      <c r="DU54" s="12">
        <f t="shared" ref="DU54:DU74" si="10">IF(AND(D54=D53,D54=D52,D54=D51,D54=D50),ROW(46:46),IF(AND(D54=D53,D54=D52,D54=D51),ROW(47:47),IF(AND(D54=D53,D54=D52),ROW(48:48),IF(D54=D53,ROW(49:49),IF(D54&gt;1,ROW(50:50),"-")))))</f>
        <v>50</v>
      </c>
      <c r="DV54" s="12">
        <f t="shared" si="9"/>
        <v>50</v>
      </c>
      <c r="DW54"/>
      <c r="DX54" s="3">
        <v>1</v>
      </c>
      <c r="DY54" s="3"/>
      <c r="DZ54" s="3"/>
      <c r="EA54"/>
      <c r="EB54" s="3">
        <v>49</v>
      </c>
      <c r="EC54"/>
      <c r="ED54" s="3">
        <f t="shared" si="6"/>
        <v>50</v>
      </c>
      <c r="EE54" s="3" t="str">
        <f t="shared" si="7"/>
        <v>(50)</v>
      </c>
      <c r="EF54" s="30" t="s">
        <v>56</v>
      </c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6" customFormat="1" ht="15.75" customHeight="1">
      <c r="A55" s="10" t="str">
        <f t="shared" si="3"/>
        <v>51(-)</v>
      </c>
      <c r="B55" s="28" t="s">
        <v>47</v>
      </c>
      <c r="C55" s="22" t="s">
        <v>27</v>
      </c>
      <c r="D55" s="17">
        <f>IF(F55&gt;0.5,(G55/F55),0)</f>
        <v>107.48275862068965</v>
      </c>
      <c r="E55"/>
      <c r="F55" s="7">
        <f>COUNT(N55:BO55)</f>
        <v>29</v>
      </c>
      <c r="G55" s="5">
        <f>SUM(N55:BO55)</f>
        <v>3117</v>
      </c>
      <c r="H55" s="12" t="s">
        <v>71</v>
      </c>
      <c r="I55" s="7">
        <f>COUNTIF(BQ55:DR55,2)</f>
        <v>0</v>
      </c>
      <c r="J55" s="7">
        <f>COUNTIF(BQ55:DR55,-2)</f>
        <v>0</v>
      </c>
      <c r="K55" s="7">
        <f>COUNTIF(BQ55:DR55,1)</f>
        <v>0</v>
      </c>
      <c r="L55" s="7">
        <f>COUNTIF(BQ55:DR55,-1)</f>
        <v>0</v>
      </c>
      <c r="M55" s="24">
        <f>IF(F55&gt;0,(I55+K55)/(F55),0)</f>
        <v>0</v>
      </c>
      <c r="N55" s="7">
        <v>95</v>
      </c>
      <c r="O55" s="7">
        <v>61</v>
      </c>
      <c r="P55" s="7">
        <v>82</v>
      </c>
      <c r="Q55" s="7">
        <v>58</v>
      </c>
      <c r="R55" s="7">
        <v>129</v>
      </c>
      <c r="S55" s="7">
        <v>72</v>
      </c>
      <c r="T55" s="7">
        <v>132</v>
      </c>
      <c r="U55" s="7">
        <v>114</v>
      </c>
      <c r="V55" s="7">
        <v>189</v>
      </c>
      <c r="W55" s="7">
        <v>108</v>
      </c>
      <c r="X55" s="7">
        <v>61</v>
      </c>
      <c r="Y55" s="7">
        <v>142</v>
      </c>
      <c r="Z55" s="7">
        <v>199</v>
      </c>
      <c r="AA55" s="7">
        <v>114</v>
      </c>
      <c r="AB55" s="7">
        <v>138</v>
      </c>
      <c r="AC55" s="7">
        <v>112</v>
      </c>
      <c r="AD55" s="7">
        <v>209</v>
      </c>
      <c r="AE55" s="7">
        <v>92</v>
      </c>
      <c r="AF55" s="7">
        <v>121</v>
      </c>
      <c r="AG55" s="7">
        <v>67</v>
      </c>
      <c r="AH55" s="7">
        <v>47</v>
      </c>
      <c r="AI55" s="7">
        <v>87</v>
      </c>
      <c r="AJ55" s="7">
        <v>98</v>
      </c>
      <c r="AK55" s="7">
        <v>116</v>
      </c>
      <c r="AL55" s="7">
        <v>95</v>
      </c>
      <c r="AM55" s="7">
        <v>109</v>
      </c>
      <c r="AN55" s="7">
        <v>91</v>
      </c>
      <c r="AO55" s="7">
        <v>81</v>
      </c>
      <c r="AP55" s="7">
        <v>98</v>
      </c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3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3"/>
      <c r="DT55" s="3">
        <v>51</v>
      </c>
      <c r="DU55" s="12">
        <f t="shared" si="10"/>
        <v>51</v>
      </c>
      <c r="DV55" s="12">
        <f t="shared" si="9"/>
        <v>51</v>
      </c>
      <c r="DW55"/>
      <c r="DX55" s="3">
        <v>1</v>
      </c>
      <c r="DY55" s="3"/>
      <c r="DZ55" s="3"/>
      <c r="EA55"/>
      <c r="EB55" s="3">
        <v>50</v>
      </c>
      <c r="EC55"/>
      <c r="ED55" s="3">
        <f t="shared" si="6"/>
        <v>51</v>
      </c>
      <c r="EE55" s="3" t="str">
        <f t="shared" si="7"/>
        <v>(51)</v>
      </c>
      <c r="EF55" s="30" t="s">
        <v>56</v>
      </c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6" customFormat="1" ht="15.75" customHeight="1">
      <c r="A56" s="10" t="str">
        <f t="shared" si="3"/>
        <v>52(-)</v>
      </c>
      <c r="B56" s="28" t="s">
        <v>132</v>
      </c>
      <c r="C56" s="22" t="s">
        <v>89</v>
      </c>
      <c r="D56" s="17">
        <f>IF(F56&gt;0.5,(G56/F56),0)</f>
        <v>106.66666666666667</v>
      </c>
      <c r="E56"/>
      <c r="F56" s="7">
        <f>COUNT(N56:BO56)</f>
        <v>3</v>
      </c>
      <c r="G56" s="5">
        <f>SUM(N56:BO56)</f>
        <v>320</v>
      </c>
      <c r="H56" s="12" t="s">
        <v>71</v>
      </c>
      <c r="I56" s="7"/>
      <c r="J56" s="7"/>
      <c r="K56" s="7"/>
      <c r="L56" s="7"/>
      <c r="M56" s="24"/>
      <c r="N56" s="7">
        <v>135</v>
      </c>
      <c r="O56" s="7">
        <v>118</v>
      </c>
      <c r="P56" s="7">
        <v>67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3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3"/>
      <c r="DT56" s="3">
        <v>52</v>
      </c>
      <c r="DU56" s="12">
        <f t="shared" si="10"/>
        <v>52</v>
      </c>
      <c r="DV56" s="12">
        <f t="shared" si="9"/>
        <v>52</v>
      </c>
      <c r="DW56"/>
      <c r="DX56" s="3">
        <v>1</v>
      </c>
      <c r="DY56" s="3"/>
      <c r="DZ56" s="3"/>
      <c r="EA56"/>
      <c r="EB56" s="3">
        <v>51</v>
      </c>
      <c r="EC56"/>
      <c r="ED56" s="3">
        <f t="shared" si="6"/>
        <v>52</v>
      </c>
      <c r="EE56" s="3" t="str">
        <f t="shared" si="7"/>
        <v>(52)</v>
      </c>
      <c r="EF56" s="30" t="s">
        <v>56</v>
      </c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6" customFormat="1" ht="15.75" customHeight="1">
      <c r="A57" s="10" t="str">
        <f t="shared" si="3"/>
        <v>53(-)</v>
      </c>
      <c r="B57" s="28" t="s">
        <v>77</v>
      </c>
      <c r="C57" s="22" t="s">
        <v>70</v>
      </c>
      <c r="D57" s="17">
        <f>IF(F57&gt;0.5,(G57/F57),0)</f>
        <v>106.3</v>
      </c>
      <c r="E57"/>
      <c r="F57" s="7">
        <f>COUNT(N57:BO57)</f>
        <v>10</v>
      </c>
      <c r="G57" s="5">
        <f>SUM(N57:BO57)</f>
        <v>1063</v>
      </c>
      <c r="H57" s="12" t="s">
        <v>71</v>
      </c>
      <c r="I57" s="7">
        <f>COUNTIF(BQ57:DR57,2)</f>
        <v>0</v>
      </c>
      <c r="J57" s="7">
        <f>COUNTIF(BQ57:DR57,-2)</f>
        <v>0</v>
      </c>
      <c r="K57" s="7">
        <f>COUNTIF(BQ57:DR57,1)</f>
        <v>0</v>
      </c>
      <c r="L57" s="7">
        <f>COUNTIF(BQ57:DR57,-1)</f>
        <v>0</v>
      </c>
      <c r="M57" s="24">
        <f>IF(F57&gt;0,(I57+K57)/(F57),0)</f>
        <v>0</v>
      </c>
      <c r="N57" s="7">
        <v>121</v>
      </c>
      <c r="O57" s="7">
        <v>121</v>
      </c>
      <c r="P57" s="7">
        <v>88</v>
      </c>
      <c r="Q57" s="7">
        <v>179</v>
      </c>
      <c r="R57" s="7">
        <v>109</v>
      </c>
      <c r="S57" s="7">
        <v>103</v>
      </c>
      <c r="T57" s="7">
        <v>93</v>
      </c>
      <c r="U57" s="7">
        <v>55</v>
      </c>
      <c r="V57" s="7">
        <v>72</v>
      </c>
      <c r="W57" s="7">
        <v>122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3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3"/>
      <c r="DT57" s="3">
        <v>53</v>
      </c>
      <c r="DU57" s="12">
        <f t="shared" si="10"/>
        <v>53</v>
      </c>
      <c r="DV57" s="12">
        <f t="shared" si="9"/>
        <v>53</v>
      </c>
      <c r="DW57"/>
      <c r="DX57" s="3">
        <v>1</v>
      </c>
      <c r="DY57" s="3"/>
      <c r="DZ57" s="3"/>
      <c r="EA57"/>
      <c r="EB57" s="3">
        <v>53</v>
      </c>
      <c r="EC57"/>
      <c r="ED57" s="3">
        <f t="shared" si="6"/>
        <v>53</v>
      </c>
      <c r="EE57" s="3" t="str">
        <f t="shared" si="7"/>
        <v>(53)</v>
      </c>
      <c r="EF57" s="30" t="s">
        <v>56</v>
      </c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6" customFormat="1" ht="15.75" customHeight="1">
      <c r="A58" s="10" t="str">
        <f t="shared" si="3"/>
        <v>54(-)</v>
      </c>
      <c r="B58" s="31" t="s">
        <v>116</v>
      </c>
      <c r="C58" s="32" t="s">
        <v>89</v>
      </c>
      <c r="D58" s="17">
        <f>IF(F58&gt;0.5,(G58/F58),0)</f>
        <v>106</v>
      </c>
      <c r="E58"/>
      <c r="F58" s="7">
        <f>COUNT(N58:BO58)</f>
        <v>3</v>
      </c>
      <c r="G58" s="5">
        <f>SUM(N58:BO58)</f>
        <v>318</v>
      </c>
      <c r="H58" s="12" t="s">
        <v>71</v>
      </c>
      <c r="I58" s="7">
        <f>COUNTIF(BQ58:DR58,2)</f>
        <v>0</v>
      </c>
      <c r="J58" s="7">
        <f>COUNTIF(BQ58:DR58,-2)</f>
        <v>0</v>
      </c>
      <c r="K58" s="7">
        <f>COUNTIF(BQ58:DR58,1)</f>
        <v>0</v>
      </c>
      <c r="L58" s="7">
        <f>COUNTIF(BQ58:DR58,-1)</f>
        <v>0</v>
      </c>
      <c r="M58" s="24">
        <f>IF(F58&gt;0,(I58+K58)/(F58),0)</f>
        <v>0</v>
      </c>
      <c r="N58" s="7">
        <v>91</v>
      </c>
      <c r="O58" s="7">
        <v>77</v>
      </c>
      <c r="P58" s="7">
        <v>150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3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/>
      <c r="DT58" s="3">
        <v>54</v>
      </c>
      <c r="DU58" s="12">
        <f t="shared" si="10"/>
        <v>54</v>
      </c>
      <c r="DV58" s="12">
        <f t="shared" si="9"/>
        <v>54</v>
      </c>
      <c r="DW58"/>
      <c r="DX58" s="3">
        <v>1</v>
      </c>
      <c r="DY58"/>
      <c r="DZ58"/>
      <c r="EA58"/>
      <c r="EB58" s="3">
        <v>109</v>
      </c>
      <c r="EC58"/>
      <c r="ED58" s="3">
        <f t="shared" si="6"/>
        <v>54</v>
      </c>
      <c r="EE58" s="3" t="str">
        <f t="shared" si="7"/>
        <v>(54)</v>
      </c>
      <c r="EF58" s="30" t="s">
        <v>56</v>
      </c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6" customFormat="1" ht="15.75" customHeight="1">
      <c r="A59" s="10" t="str">
        <f t="shared" si="3"/>
        <v>55(-)</v>
      </c>
      <c r="B59" s="28" t="s">
        <v>100</v>
      </c>
      <c r="C59" s="22" t="s">
        <v>26</v>
      </c>
      <c r="D59" s="17">
        <f>IF(F59&gt;0.5,(G59/F59),0)</f>
        <v>105.125</v>
      </c>
      <c r="E59"/>
      <c r="F59" s="7">
        <f>COUNT(N59:BO59)</f>
        <v>8</v>
      </c>
      <c r="G59" s="5">
        <f>SUM(N59:BO59)</f>
        <v>841</v>
      </c>
      <c r="H59" s="12" t="s">
        <v>71</v>
      </c>
      <c r="I59" s="7">
        <f>COUNTIF(BQ59:DR59,2)</f>
        <v>0</v>
      </c>
      <c r="J59" s="7">
        <f>COUNTIF(BQ59:DR59,-2)</f>
        <v>0</v>
      </c>
      <c r="K59" s="7">
        <f>COUNTIF(BQ59:DR59,1)</f>
        <v>0</v>
      </c>
      <c r="L59" s="7">
        <f>COUNTIF(BQ59:DR59,-1)</f>
        <v>0</v>
      </c>
      <c r="M59" s="24">
        <f>IF(F59&gt;0,(I59+K59)/(F59),0)</f>
        <v>0</v>
      </c>
      <c r="N59" s="7">
        <v>80</v>
      </c>
      <c r="O59" s="7">
        <v>114</v>
      </c>
      <c r="P59" s="7">
        <v>161</v>
      </c>
      <c r="Q59" s="7">
        <v>23</v>
      </c>
      <c r="R59" s="7">
        <v>111</v>
      </c>
      <c r="S59" s="7">
        <v>120</v>
      </c>
      <c r="T59" s="7">
        <v>107</v>
      </c>
      <c r="U59" s="7">
        <v>125</v>
      </c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3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3"/>
      <c r="DT59" s="3">
        <v>55</v>
      </c>
      <c r="DU59" s="12">
        <f t="shared" si="10"/>
        <v>55</v>
      </c>
      <c r="DV59" s="12">
        <f t="shared" si="9"/>
        <v>55</v>
      </c>
      <c r="DW59"/>
      <c r="DX59" s="3">
        <v>1</v>
      </c>
      <c r="DY59" s="3"/>
      <c r="DZ59" s="3"/>
      <c r="EA59"/>
      <c r="EB59" s="3">
        <v>54</v>
      </c>
      <c r="EC59"/>
      <c r="ED59" s="3">
        <f t="shared" si="6"/>
        <v>55</v>
      </c>
      <c r="EE59" s="3" t="str">
        <f t="shared" si="7"/>
        <v>(55)</v>
      </c>
      <c r="EF59" s="30" t="s">
        <v>56</v>
      </c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6" customFormat="1" ht="15.75" customHeight="1">
      <c r="A60" s="10" t="str">
        <f t="shared" si="3"/>
        <v>56(-)</v>
      </c>
      <c r="B60" s="28" t="s">
        <v>142</v>
      </c>
      <c r="C60" s="22" t="s">
        <v>27</v>
      </c>
      <c r="D60" s="17">
        <f>IF(F60&gt;0.5,(G60/F60),0)</f>
        <v>105</v>
      </c>
      <c r="E60" s="30"/>
      <c r="F60" s="7">
        <f>COUNT(N60:BO60)</f>
        <v>5</v>
      </c>
      <c r="G60" s="5">
        <f>SUM(N60:BO60)</f>
        <v>525</v>
      </c>
      <c r="H60" s="12" t="s">
        <v>71</v>
      </c>
      <c r="I60" s="7">
        <f>COUNTIF(BQ60:DR60,2)</f>
        <v>0</v>
      </c>
      <c r="J60" s="7">
        <f>COUNTIF(BQ60:DR60,-2)</f>
        <v>0</v>
      </c>
      <c r="K60" s="7">
        <f>COUNTIF(BQ60:DR60,1)</f>
        <v>0</v>
      </c>
      <c r="L60" s="7">
        <f>COUNTIF(BQ60:DR60,-1)</f>
        <v>0</v>
      </c>
      <c r="M60" s="24">
        <f>IF(F60&gt;0,(I60+K60)/(F60),0)</f>
        <v>0</v>
      </c>
      <c r="N60" s="7">
        <v>133</v>
      </c>
      <c r="O60" s="7">
        <v>105</v>
      </c>
      <c r="P60" s="7">
        <v>94</v>
      </c>
      <c r="Q60" s="7">
        <v>108</v>
      </c>
      <c r="R60" s="7">
        <v>85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BP60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S60"/>
      <c r="DT60" s="3">
        <v>56</v>
      </c>
      <c r="DU60" s="12">
        <f t="shared" si="10"/>
        <v>56</v>
      </c>
      <c r="DV60" s="12">
        <f t="shared" si="9"/>
        <v>56</v>
      </c>
      <c r="DW60"/>
      <c r="DX60" s="3">
        <v>1</v>
      </c>
      <c r="DY60" s="3"/>
      <c r="DZ60" s="3"/>
      <c r="EA60"/>
      <c r="EB60" s="3">
        <v>55</v>
      </c>
      <c r="EC60"/>
      <c r="ED60" s="3">
        <f t="shared" si="6"/>
        <v>56</v>
      </c>
      <c r="EE60" s="3" t="str">
        <f t="shared" si="7"/>
        <v>(56)</v>
      </c>
      <c r="EF60" s="30" t="s">
        <v>56</v>
      </c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6" customFormat="1" ht="15.75" customHeight="1">
      <c r="A61" s="10" t="str">
        <f t="shared" si="3"/>
        <v>57(-)</v>
      </c>
      <c r="B61" s="28" t="s">
        <v>107</v>
      </c>
      <c r="C61" s="22" t="s">
        <v>27</v>
      </c>
      <c r="D61" s="17">
        <f>IF(F61&gt;0.5,(G61/F61),0)</f>
        <v>103.33333333333333</v>
      </c>
      <c r="E61" s="30"/>
      <c r="F61" s="7">
        <f>COUNT(N61:BO61)</f>
        <v>12</v>
      </c>
      <c r="G61" s="5">
        <f>SUM(N61:BO61)</f>
        <v>1240</v>
      </c>
      <c r="H61" s="12" t="s">
        <v>71</v>
      </c>
      <c r="I61" s="7">
        <f>COUNTIF(BQ61:DR61,2)</f>
        <v>0</v>
      </c>
      <c r="J61" s="7">
        <f>COUNTIF(BQ61:DR61,-2)</f>
        <v>0</v>
      </c>
      <c r="K61" s="7">
        <f>COUNTIF(BQ61:DR61,1)</f>
        <v>0</v>
      </c>
      <c r="L61" s="7">
        <f>COUNTIF(BQ61:DR61,-1)</f>
        <v>0</v>
      </c>
      <c r="M61" s="24">
        <f>IF(F61&gt;0,(I61+K61)/(F61),0)</f>
        <v>0</v>
      </c>
      <c r="N61" s="7">
        <v>83</v>
      </c>
      <c r="O61" s="7">
        <v>100</v>
      </c>
      <c r="P61" s="7">
        <v>93</v>
      </c>
      <c r="Q61" s="7">
        <v>113</v>
      </c>
      <c r="R61" s="7">
        <v>126</v>
      </c>
      <c r="S61" s="6">
        <v>133</v>
      </c>
      <c r="T61" s="6">
        <v>97</v>
      </c>
      <c r="U61" s="6">
        <v>101</v>
      </c>
      <c r="V61" s="6">
        <v>99</v>
      </c>
      <c r="W61" s="6">
        <v>99</v>
      </c>
      <c r="X61" s="6">
        <v>106</v>
      </c>
      <c r="Y61" s="6">
        <v>90</v>
      </c>
      <c r="BP61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S61"/>
      <c r="DT61" s="3">
        <v>57</v>
      </c>
      <c r="DU61" s="12">
        <f t="shared" si="10"/>
        <v>57</v>
      </c>
      <c r="DV61" s="12">
        <f t="shared" si="9"/>
        <v>57</v>
      </c>
      <c r="DW61"/>
      <c r="DX61" s="3">
        <v>1</v>
      </c>
      <c r="DY61" s="3"/>
      <c r="DZ61" s="3"/>
      <c r="EA61"/>
      <c r="EB61" s="3">
        <v>56</v>
      </c>
      <c r="EC61"/>
      <c r="ED61" s="3">
        <f t="shared" si="6"/>
        <v>57</v>
      </c>
      <c r="EE61" s="3" t="str">
        <f t="shared" si="7"/>
        <v>(57)</v>
      </c>
      <c r="EF61" s="30" t="s">
        <v>56</v>
      </c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6" customFormat="1" ht="15.75" customHeight="1">
      <c r="A62" s="10" t="str">
        <f t="shared" si="3"/>
        <v>58(-)</v>
      </c>
      <c r="B62" s="28" t="s">
        <v>128</v>
      </c>
      <c r="C62" s="29" t="s">
        <v>46</v>
      </c>
      <c r="D62" s="17">
        <f>IF(F62&gt;0.5,(G62/F62),0)</f>
        <v>103</v>
      </c>
      <c r="E62"/>
      <c r="F62" s="7">
        <f>COUNT(N62:BO62)</f>
        <v>7</v>
      </c>
      <c r="G62" s="5">
        <f>SUM(N62:BO62)</f>
        <v>721</v>
      </c>
      <c r="H62" s="12" t="s">
        <v>71</v>
      </c>
      <c r="I62" s="7">
        <f>COUNTIF(BQ62:DR62,2)</f>
        <v>0</v>
      </c>
      <c r="J62" s="7">
        <f>COUNTIF(BQ62:DR62,-2)</f>
        <v>0</v>
      </c>
      <c r="K62" s="7">
        <f>COUNTIF(BQ62:DR62,1)</f>
        <v>0</v>
      </c>
      <c r="L62" s="7">
        <f>COUNTIF(BQ62:DR62,-1)</f>
        <v>0</v>
      </c>
      <c r="M62" s="24">
        <f>IF(F62&gt;0,(I62+K62)/(F62),0)</f>
        <v>0</v>
      </c>
      <c r="N62" s="7">
        <v>81</v>
      </c>
      <c r="O62" s="7">
        <v>81</v>
      </c>
      <c r="P62" s="7">
        <v>141</v>
      </c>
      <c r="Q62" s="7">
        <v>125</v>
      </c>
      <c r="R62" s="7">
        <v>110</v>
      </c>
      <c r="S62" s="7">
        <v>66</v>
      </c>
      <c r="T62" s="7">
        <v>117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3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3"/>
      <c r="DT62" s="3">
        <v>58</v>
      </c>
      <c r="DU62" s="12">
        <f t="shared" si="10"/>
        <v>58</v>
      </c>
      <c r="DV62" s="12">
        <f t="shared" si="9"/>
        <v>58</v>
      </c>
      <c r="DW62"/>
      <c r="DX62" s="3">
        <v>1</v>
      </c>
      <c r="DY62" s="3"/>
      <c r="DZ62" s="3"/>
      <c r="EA62"/>
      <c r="EB62" s="3">
        <v>57</v>
      </c>
      <c r="EC62"/>
      <c r="ED62" s="3">
        <f t="shared" si="6"/>
        <v>58</v>
      </c>
      <c r="EE62" s="3" t="str">
        <f t="shared" si="7"/>
        <v>(58)</v>
      </c>
      <c r="EF62" s="30" t="s">
        <v>56</v>
      </c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6" customFormat="1" ht="15.75" customHeight="1">
      <c r="A63" s="10" t="str">
        <f t="shared" si="3"/>
        <v>59(-)</v>
      </c>
      <c r="B63" s="29" t="s">
        <v>79</v>
      </c>
      <c r="C63" s="22" t="s">
        <v>46</v>
      </c>
      <c r="D63" s="17">
        <f>IF(F63&gt;0.5,(G63/F63),0)</f>
        <v>99.692307692307693</v>
      </c>
      <c r="E63"/>
      <c r="F63" s="7">
        <f>COUNT(N63:BO63)</f>
        <v>13</v>
      </c>
      <c r="G63" s="5">
        <f>SUM(N63:BO63)</f>
        <v>1296</v>
      </c>
      <c r="H63" s="12" t="s">
        <v>71</v>
      </c>
      <c r="I63" s="7">
        <f>COUNTIF(BQ63:DR63,2)</f>
        <v>0</v>
      </c>
      <c r="J63" s="7">
        <f>COUNTIF(BQ63:DR63,-2)</f>
        <v>0</v>
      </c>
      <c r="K63" s="7">
        <f>COUNTIF(BQ63:DR63,1)</f>
        <v>0</v>
      </c>
      <c r="L63" s="7">
        <f>COUNTIF(BQ63:DR63,-1)</f>
        <v>0</v>
      </c>
      <c r="M63" s="24">
        <f>IF(F63&gt;0,(I63+K63)/(F63),0)</f>
        <v>0</v>
      </c>
      <c r="N63" s="7">
        <v>104</v>
      </c>
      <c r="O63" s="7">
        <v>94</v>
      </c>
      <c r="P63" s="7">
        <v>109</v>
      </c>
      <c r="Q63" s="7">
        <v>139</v>
      </c>
      <c r="R63" s="7">
        <v>95</v>
      </c>
      <c r="S63" s="7">
        <v>68</v>
      </c>
      <c r="T63" s="7">
        <v>74</v>
      </c>
      <c r="U63" s="7">
        <v>104</v>
      </c>
      <c r="V63" s="7">
        <v>97</v>
      </c>
      <c r="W63" s="7">
        <v>129</v>
      </c>
      <c r="X63" s="7">
        <v>110</v>
      </c>
      <c r="Y63" s="7">
        <v>103</v>
      </c>
      <c r="Z63" s="7">
        <v>70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3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3"/>
      <c r="DT63" s="3">
        <v>59</v>
      </c>
      <c r="DU63" s="12">
        <f t="shared" si="10"/>
        <v>59</v>
      </c>
      <c r="DV63" s="12">
        <f t="shared" si="9"/>
        <v>59</v>
      </c>
      <c r="DW63"/>
      <c r="DX63" s="3">
        <v>1</v>
      </c>
      <c r="DY63" s="3"/>
      <c r="DZ63" s="3"/>
      <c r="EA63"/>
      <c r="EB63" s="3">
        <v>58</v>
      </c>
      <c r="EC63"/>
      <c r="ED63" s="3">
        <f t="shared" si="6"/>
        <v>59</v>
      </c>
      <c r="EE63" s="3" t="str">
        <f t="shared" si="7"/>
        <v>(59)</v>
      </c>
      <c r="EF63" s="30" t="s">
        <v>56</v>
      </c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6" customFormat="1" ht="15.75" customHeight="1">
      <c r="A64" s="10" t="str">
        <f t="shared" si="3"/>
        <v>60(-)</v>
      </c>
      <c r="B64" s="28" t="s">
        <v>82</v>
      </c>
      <c r="C64" s="22" t="s">
        <v>70</v>
      </c>
      <c r="D64" s="17">
        <f>IF(F64&gt;0.5,(G64/F64),0)</f>
        <v>99.333333333333329</v>
      </c>
      <c r="E64"/>
      <c r="F64" s="7">
        <f>COUNT(N64:BO64)</f>
        <v>18</v>
      </c>
      <c r="G64" s="5">
        <f>SUM(N64:BO64)</f>
        <v>1788</v>
      </c>
      <c r="H64" s="12" t="s">
        <v>71</v>
      </c>
      <c r="I64" s="7">
        <f>COUNTIF(BQ64:DR64,2)</f>
        <v>0</v>
      </c>
      <c r="J64" s="7">
        <f>COUNTIF(BQ64:DR64,-2)</f>
        <v>0</v>
      </c>
      <c r="K64" s="7">
        <f>COUNTIF(BQ64:DR64,1)</f>
        <v>0</v>
      </c>
      <c r="L64" s="7">
        <f>COUNTIF(BQ64:DR64,-1)</f>
        <v>0</v>
      </c>
      <c r="M64" s="24">
        <f>IF(F64&gt;0,(I64+K64)/(F64),0)</f>
        <v>0</v>
      </c>
      <c r="N64" s="7">
        <v>43</v>
      </c>
      <c r="O64" s="7">
        <v>95</v>
      </c>
      <c r="P64" s="7">
        <v>103</v>
      </c>
      <c r="Q64" s="7">
        <v>112</v>
      </c>
      <c r="R64" s="7">
        <v>167</v>
      </c>
      <c r="S64" s="7">
        <v>88</v>
      </c>
      <c r="T64" s="7">
        <v>104</v>
      </c>
      <c r="U64" s="7">
        <v>62</v>
      </c>
      <c r="V64" s="7">
        <v>111</v>
      </c>
      <c r="W64" s="7">
        <v>97</v>
      </c>
      <c r="X64" s="7">
        <v>84</v>
      </c>
      <c r="Y64" s="7">
        <v>83</v>
      </c>
      <c r="Z64" s="7">
        <v>83</v>
      </c>
      <c r="AA64" s="7">
        <v>132</v>
      </c>
      <c r="AB64" s="7">
        <v>155</v>
      </c>
      <c r="AC64" s="7">
        <v>111</v>
      </c>
      <c r="AD64" s="7">
        <v>79</v>
      </c>
      <c r="AE64" s="7">
        <v>79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3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3"/>
      <c r="DT64" s="3">
        <v>60</v>
      </c>
      <c r="DU64" s="12">
        <f t="shared" si="10"/>
        <v>60</v>
      </c>
      <c r="DV64" s="12">
        <f t="shared" si="9"/>
        <v>60</v>
      </c>
      <c r="DW64"/>
      <c r="DX64" s="3">
        <v>1</v>
      </c>
      <c r="DY64" s="3"/>
      <c r="DZ64" s="3"/>
      <c r="EA64"/>
      <c r="EB64" s="3">
        <v>59</v>
      </c>
      <c r="EC64"/>
      <c r="ED64" s="3">
        <f t="shared" si="6"/>
        <v>60</v>
      </c>
      <c r="EE64" s="3" t="str">
        <f t="shared" si="7"/>
        <v>(60)</v>
      </c>
      <c r="EF64" s="30" t="s">
        <v>56</v>
      </c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6" customFormat="1" ht="15.75" customHeight="1">
      <c r="A65" s="10" t="str">
        <f t="shared" si="3"/>
        <v>60(-)</v>
      </c>
      <c r="B65" s="28" t="s">
        <v>118</v>
      </c>
      <c r="C65" s="22" t="s">
        <v>26</v>
      </c>
      <c r="D65" s="17">
        <f>IF(F65&gt;0.5,(G65/F65),0)</f>
        <v>99.333333333333329</v>
      </c>
      <c r="E65"/>
      <c r="F65" s="7">
        <f>COUNT(N65:BO65)</f>
        <v>3</v>
      </c>
      <c r="G65" s="5">
        <f>SUM(N65:BO65)</f>
        <v>298</v>
      </c>
      <c r="H65" s="12" t="s">
        <v>71</v>
      </c>
      <c r="I65" s="7">
        <f>COUNTIF(BQ65:DR65,2)</f>
        <v>0</v>
      </c>
      <c r="J65" s="7">
        <f>COUNTIF(BQ65:DR65,-2)</f>
        <v>0</v>
      </c>
      <c r="K65" s="7">
        <f>COUNTIF(BQ65:DR65,1)</f>
        <v>0</v>
      </c>
      <c r="L65" s="7">
        <f>COUNTIF(BQ65:DR65,-1)</f>
        <v>0</v>
      </c>
      <c r="M65" s="24">
        <f>IF(F65&gt;0,(I65+K65)/(F65),0)</f>
        <v>0</v>
      </c>
      <c r="N65" s="7">
        <v>142</v>
      </c>
      <c r="O65" s="7">
        <v>88</v>
      </c>
      <c r="P65" s="7">
        <v>68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3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3"/>
      <c r="DT65" s="3">
        <v>60</v>
      </c>
      <c r="DU65" s="12">
        <f t="shared" si="10"/>
        <v>60</v>
      </c>
      <c r="DV65" s="12">
        <f t="shared" si="9"/>
        <v>61</v>
      </c>
      <c r="DW65"/>
      <c r="DX65" s="3">
        <v>1</v>
      </c>
      <c r="DY65" s="3"/>
      <c r="DZ65" s="3"/>
      <c r="EA65"/>
      <c r="EB65" s="3">
        <v>60</v>
      </c>
      <c r="EC65"/>
      <c r="ED65" s="3">
        <f t="shared" si="6"/>
        <v>60</v>
      </c>
      <c r="EE65" s="3" t="str">
        <f t="shared" si="7"/>
        <v>(60)</v>
      </c>
      <c r="EF65" s="30" t="s">
        <v>56</v>
      </c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6" customFormat="1" ht="15.75" customHeight="1">
      <c r="A66" s="10" t="str">
        <f>IF(H66="x",DU66&amp;" ("&amp;EF66&amp;")",DU66&amp;" ("&amp;DT66&amp;")")</f>
        <v>62 ((-))</v>
      </c>
      <c r="B66" s="22" t="s">
        <v>73</v>
      </c>
      <c r="C66" s="22" t="s">
        <v>70</v>
      </c>
      <c r="D66" s="17">
        <f>IF(F66&gt;0.5,(G66/F66),0)</f>
        <v>97.757575757575751</v>
      </c>
      <c r="E66" s="30"/>
      <c r="F66" s="7">
        <f>COUNT(N66:BO66)</f>
        <v>33</v>
      </c>
      <c r="G66" s="5">
        <f>SUM(N66:BO66)</f>
        <v>3226</v>
      </c>
      <c r="H66" s="12" t="s">
        <v>71</v>
      </c>
      <c r="I66" s="7">
        <f>COUNTIF(BQ66:DR66,2)</f>
        <v>0</v>
      </c>
      <c r="J66" s="7">
        <f>COUNTIF(BQ66:DR66,-2)</f>
        <v>0</v>
      </c>
      <c r="K66" s="7">
        <f>COUNTIF(BQ66:DR66,1)</f>
        <v>0</v>
      </c>
      <c r="L66" s="7">
        <f>COUNTIF(BQ66:DR66,-1)</f>
        <v>0</v>
      </c>
      <c r="M66" s="24">
        <f>IF(F66&gt;0,(I66+K66)/(F66),0)</f>
        <v>0</v>
      </c>
      <c r="N66" s="7">
        <v>128</v>
      </c>
      <c r="O66" s="7">
        <v>72</v>
      </c>
      <c r="P66" s="7">
        <v>30</v>
      </c>
      <c r="Q66" s="7">
        <v>61</v>
      </c>
      <c r="R66" s="7">
        <v>90</v>
      </c>
      <c r="S66" s="7">
        <v>84</v>
      </c>
      <c r="T66" s="7">
        <v>178</v>
      </c>
      <c r="U66" s="7">
        <v>112</v>
      </c>
      <c r="V66" s="7">
        <v>81</v>
      </c>
      <c r="W66" s="7">
        <v>119</v>
      </c>
      <c r="X66" s="7">
        <v>100</v>
      </c>
      <c r="Y66" s="7">
        <v>102</v>
      </c>
      <c r="Z66" s="7">
        <v>53</v>
      </c>
      <c r="AA66" s="7">
        <v>64</v>
      </c>
      <c r="AB66" s="7">
        <v>33</v>
      </c>
      <c r="AC66" s="7">
        <v>77</v>
      </c>
      <c r="AD66" s="7">
        <v>75</v>
      </c>
      <c r="AE66" s="7">
        <v>87</v>
      </c>
      <c r="AF66" s="7">
        <v>112</v>
      </c>
      <c r="AG66" s="7">
        <v>104</v>
      </c>
      <c r="AH66" s="7">
        <v>153</v>
      </c>
      <c r="AI66" s="7">
        <v>102</v>
      </c>
      <c r="AJ66" s="7">
        <v>130</v>
      </c>
      <c r="AK66" s="7">
        <v>127</v>
      </c>
      <c r="AL66" s="7">
        <v>123</v>
      </c>
      <c r="AM66" s="7">
        <v>86</v>
      </c>
      <c r="AN66" s="7">
        <v>64</v>
      </c>
      <c r="AO66" s="7">
        <v>135</v>
      </c>
      <c r="AP66" s="7">
        <v>127</v>
      </c>
      <c r="AQ66" s="7">
        <v>117</v>
      </c>
      <c r="AR66" s="7">
        <v>109</v>
      </c>
      <c r="AS66" s="7">
        <v>78</v>
      </c>
      <c r="AT66" s="7">
        <v>113</v>
      </c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3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3"/>
      <c r="DT66" s="3">
        <v>63</v>
      </c>
      <c r="DU66" s="12">
        <f t="shared" si="10"/>
        <v>62</v>
      </c>
      <c r="DV66" s="12">
        <f t="shared" si="9"/>
        <v>62</v>
      </c>
      <c r="DW66"/>
      <c r="DX66" s="3">
        <v>1</v>
      </c>
      <c r="DY66" s="3"/>
      <c r="DZ66" s="3"/>
      <c r="EA66"/>
      <c r="EB66" s="3">
        <v>61</v>
      </c>
      <c r="EC66"/>
      <c r="ED66" s="3">
        <f t="shared" si="6"/>
        <v>62</v>
      </c>
      <c r="EE66" s="3" t="str">
        <f t="shared" si="7"/>
        <v>(63)</v>
      </c>
      <c r="EF66" s="30" t="s">
        <v>56</v>
      </c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6" customFormat="1" ht="15.75" customHeight="1">
      <c r="A67" s="10" t="str">
        <f>IF(H67="x",DU67&amp;" ("&amp;EF67&amp;")",DU67&amp;" ("&amp;DT67&amp;")")</f>
        <v>63 ((-))</v>
      </c>
      <c r="B67" s="28" t="s">
        <v>88</v>
      </c>
      <c r="C67" s="22" t="s">
        <v>89</v>
      </c>
      <c r="D67" s="17">
        <f>IF(F67&gt;0.5,(G67/F67),0)</f>
        <v>97.2</v>
      </c>
      <c r="E67"/>
      <c r="F67" s="7">
        <f>COUNT(N67:BO67)</f>
        <v>5</v>
      </c>
      <c r="G67" s="5">
        <f>SUM(N67:BO67)</f>
        <v>486</v>
      </c>
      <c r="H67" s="12" t="s">
        <v>71</v>
      </c>
      <c r="I67" s="7">
        <f>COUNTIF(BQ67:DR67,2)</f>
        <v>0</v>
      </c>
      <c r="J67" s="7">
        <f>COUNTIF(BQ67:DR67,-2)</f>
        <v>0</v>
      </c>
      <c r="K67" s="7">
        <f>COUNTIF(BQ67:DR67,1)</f>
        <v>0</v>
      </c>
      <c r="L67" s="7">
        <f>COUNTIF(BQ67:DR67,-1)</f>
        <v>0</v>
      </c>
      <c r="M67" s="24">
        <f>IF(F67&gt;0,(I67+K67)/(F67),0)</f>
        <v>0</v>
      </c>
      <c r="N67" s="7">
        <v>108</v>
      </c>
      <c r="O67" s="7">
        <v>82</v>
      </c>
      <c r="P67" s="7">
        <v>84</v>
      </c>
      <c r="Q67" s="7">
        <v>100</v>
      </c>
      <c r="R67" s="7">
        <v>112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3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3"/>
      <c r="DT67" s="3">
        <v>64</v>
      </c>
      <c r="DU67" s="12">
        <f t="shared" si="10"/>
        <v>63</v>
      </c>
      <c r="DV67" s="12">
        <f t="shared" si="9"/>
        <v>63</v>
      </c>
      <c r="DW67"/>
      <c r="DX67" s="3">
        <v>1</v>
      </c>
      <c r="DY67" s="3"/>
      <c r="DZ67" s="3"/>
      <c r="EA67"/>
      <c r="EB67" s="3">
        <v>62</v>
      </c>
      <c r="EC67"/>
      <c r="ED67" s="3">
        <f t="shared" si="6"/>
        <v>63</v>
      </c>
      <c r="EE67" s="3" t="str">
        <f t="shared" si="7"/>
        <v>(64)</v>
      </c>
      <c r="EF67" s="30" t="s">
        <v>56</v>
      </c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6" customFormat="1" ht="15.75" customHeight="1">
      <c r="A68" s="10" t="str">
        <f>IF(H68="x",DU68&amp;" ("&amp;EF68&amp;")",DU68&amp;" ("&amp;DT68&amp;")")</f>
        <v>64 ((-))</v>
      </c>
      <c r="B68" s="28" t="s">
        <v>36</v>
      </c>
      <c r="C68" s="22" t="s">
        <v>26</v>
      </c>
      <c r="D68" s="17">
        <f>IF(F68&gt;0.5,(G68/F68),0)</f>
        <v>97</v>
      </c>
      <c r="E68"/>
      <c r="F68" s="7">
        <f>COUNT(N68:BO68)</f>
        <v>5</v>
      </c>
      <c r="G68" s="5">
        <f>SUM(N68:BO68)</f>
        <v>485</v>
      </c>
      <c r="H68" s="12" t="s">
        <v>71</v>
      </c>
      <c r="I68" s="7">
        <f>COUNTIF(BQ68:DR68,2)</f>
        <v>0</v>
      </c>
      <c r="J68" s="7">
        <f>COUNTIF(BQ68:DR68,-2)</f>
        <v>0</v>
      </c>
      <c r="K68" s="7">
        <f>COUNTIF(BQ68:DR68,1)</f>
        <v>0</v>
      </c>
      <c r="L68" s="7">
        <f>COUNTIF(BQ68:DR68,-1)</f>
        <v>0</v>
      </c>
      <c r="M68" s="24">
        <f>IF(F68&gt;0,(I68+K68)/(F68),0)</f>
        <v>0</v>
      </c>
      <c r="N68" s="7">
        <v>121</v>
      </c>
      <c r="O68" s="7">
        <v>65</v>
      </c>
      <c r="P68" s="7">
        <v>109</v>
      </c>
      <c r="Q68" s="7">
        <v>118</v>
      </c>
      <c r="R68" s="7">
        <v>72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3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3"/>
      <c r="DT68" s="3">
        <v>65</v>
      </c>
      <c r="DU68" s="12">
        <f t="shared" si="10"/>
        <v>64</v>
      </c>
      <c r="DV68" s="12">
        <f t="shared" si="9"/>
        <v>64</v>
      </c>
      <c r="DW68"/>
      <c r="DX68" s="3">
        <v>1</v>
      </c>
      <c r="DY68" s="3"/>
      <c r="DZ68" s="3"/>
      <c r="EA68"/>
      <c r="EB68" s="3">
        <v>64</v>
      </c>
      <c r="EC68"/>
      <c r="ED68" s="3">
        <f t="shared" si="6"/>
        <v>64</v>
      </c>
      <c r="EE68" s="3" t="str">
        <f t="shared" si="7"/>
        <v>(65)</v>
      </c>
      <c r="EF68" s="30" t="s">
        <v>56</v>
      </c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6" customFormat="1" ht="15.75" customHeight="1">
      <c r="A69" s="10" t="str">
        <f>IF(H69="x",DU69&amp;" ("&amp;EF69&amp;")",DU69&amp;" ("&amp;DT69&amp;")")</f>
        <v>65 ((-))</v>
      </c>
      <c r="B69" s="28" t="s">
        <v>119</v>
      </c>
      <c r="C69" s="22" t="s">
        <v>27</v>
      </c>
      <c r="D69" s="17">
        <f>IF(F69&gt;0.5,(G69/F69),0)</f>
        <v>96</v>
      </c>
      <c r="E69"/>
      <c r="F69" s="7">
        <f>COUNT(N69:BO69)</f>
        <v>17</v>
      </c>
      <c r="G69" s="5">
        <f>SUM(N69:BO69)</f>
        <v>1632</v>
      </c>
      <c r="H69" s="12" t="s">
        <v>71</v>
      </c>
      <c r="I69" s="7">
        <f>COUNTIF(BQ69:DR69,2)</f>
        <v>0</v>
      </c>
      <c r="J69" s="7">
        <f>COUNTIF(BQ69:DR69,-2)</f>
        <v>0</v>
      </c>
      <c r="K69" s="7">
        <f>COUNTIF(BQ69:DR69,1)</f>
        <v>0</v>
      </c>
      <c r="L69" s="7">
        <f>COUNTIF(BQ69:DR69,-1)</f>
        <v>0</v>
      </c>
      <c r="M69" s="24">
        <f>IF(F69&gt;0,(I69+K69)/(F69),0)</f>
        <v>0</v>
      </c>
      <c r="N69" s="7">
        <v>109</v>
      </c>
      <c r="O69" s="7">
        <v>128</v>
      </c>
      <c r="P69" s="7">
        <v>89</v>
      </c>
      <c r="Q69" s="7">
        <v>96</v>
      </c>
      <c r="R69" s="7">
        <v>54</v>
      </c>
      <c r="S69" s="7">
        <v>94</v>
      </c>
      <c r="T69" s="7">
        <v>91</v>
      </c>
      <c r="U69" s="7">
        <v>64</v>
      </c>
      <c r="V69" s="7">
        <v>145</v>
      </c>
      <c r="W69" s="7">
        <v>48</v>
      </c>
      <c r="X69" s="7">
        <v>98</v>
      </c>
      <c r="Y69" s="7">
        <v>93</v>
      </c>
      <c r="Z69" s="7">
        <v>95</v>
      </c>
      <c r="AA69" s="7">
        <v>116</v>
      </c>
      <c r="AB69" s="7">
        <v>91</v>
      </c>
      <c r="AC69" s="7">
        <v>80</v>
      </c>
      <c r="AD69" s="7">
        <v>141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3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3"/>
      <c r="DT69" s="3">
        <v>66</v>
      </c>
      <c r="DU69" s="12">
        <f t="shared" si="10"/>
        <v>65</v>
      </c>
      <c r="DV69" s="12">
        <f t="shared" ref="DV69:DV100" si="11">IF(DX69=1,ROW(65:65),"-")</f>
        <v>65</v>
      </c>
      <c r="DW69"/>
      <c r="DX69" s="3">
        <v>1</v>
      </c>
      <c r="DY69" s="3"/>
      <c r="DZ69" s="3"/>
      <c r="EA69"/>
      <c r="EB69" s="3">
        <v>65</v>
      </c>
      <c r="EC69"/>
      <c r="ED69" s="3">
        <f t="shared" ref="ED69:ED100" si="12">IF(DX69=1,DU69,IF(DX69="",DU69,""))</f>
        <v>65</v>
      </c>
      <c r="EE69" s="3" t="str">
        <f t="shared" ref="EE69:EE100" si="13">IF(DX69=1,"("&amp;DT69&amp;")","("&amp;DV69&amp;")")</f>
        <v>(66)</v>
      </c>
      <c r="EF69" s="30" t="s">
        <v>56</v>
      </c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6" customFormat="1" ht="15.75" customHeight="1">
      <c r="A70" s="10" t="str">
        <f t="shared" ref="A70:A123" si="14">IF(H70="x",DU70&amp;" ("&amp;EF70&amp;")",DU70&amp;" ("&amp;DT70&amp;")")</f>
        <v>66 ((-))</v>
      </c>
      <c r="B70" s="28" t="s">
        <v>115</v>
      </c>
      <c r="C70" s="22" t="s">
        <v>89</v>
      </c>
      <c r="D70" s="17">
        <f>IF(F70&gt;0.5,(G70/F70),0)</f>
        <v>95.307692307692307</v>
      </c>
      <c r="E70"/>
      <c r="F70" s="7">
        <f>COUNT(N70:BO70)</f>
        <v>13</v>
      </c>
      <c r="G70" s="5">
        <f>SUM(N70:BO70)</f>
        <v>1239</v>
      </c>
      <c r="H70" s="12" t="s">
        <v>71</v>
      </c>
      <c r="I70" s="7">
        <f>COUNTIF(BQ70:DR70,2)</f>
        <v>0</v>
      </c>
      <c r="J70" s="7">
        <f>COUNTIF(BQ70:DR70,-2)</f>
        <v>0</v>
      </c>
      <c r="K70" s="7">
        <f>COUNTIF(BQ70:DR70,1)</f>
        <v>0</v>
      </c>
      <c r="L70" s="7">
        <f>COUNTIF(BQ70:DR70,-1)</f>
        <v>0</v>
      </c>
      <c r="M70" s="24">
        <f>IF(F70&gt;0,(I70+K70)/(F70),0)</f>
        <v>0</v>
      </c>
      <c r="N70" s="7">
        <v>27</v>
      </c>
      <c r="O70" s="7">
        <v>77</v>
      </c>
      <c r="P70" s="7">
        <v>92</v>
      </c>
      <c r="Q70" s="7">
        <v>86</v>
      </c>
      <c r="R70" s="7">
        <v>149</v>
      </c>
      <c r="S70" s="7">
        <v>87</v>
      </c>
      <c r="T70" s="7">
        <v>112</v>
      </c>
      <c r="U70" s="7">
        <v>102</v>
      </c>
      <c r="V70" s="7">
        <v>88</v>
      </c>
      <c r="W70" s="7">
        <v>73</v>
      </c>
      <c r="X70" s="7">
        <v>155</v>
      </c>
      <c r="Y70" s="7">
        <v>115</v>
      </c>
      <c r="Z70" s="7">
        <v>76</v>
      </c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3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3"/>
      <c r="DT70" s="3">
        <v>67</v>
      </c>
      <c r="DU70" s="12">
        <f t="shared" si="10"/>
        <v>66</v>
      </c>
      <c r="DV70" s="12">
        <f t="shared" si="11"/>
        <v>66</v>
      </c>
      <c r="DW70"/>
      <c r="DX70" s="3">
        <v>1</v>
      </c>
      <c r="DY70" s="3"/>
      <c r="DZ70" s="3"/>
      <c r="EA70"/>
      <c r="EB70" s="3">
        <v>66</v>
      </c>
      <c r="EC70"/>
      <c r="ED70" s="3">
        <f t="shared" si="12"/>
        <v>66</v>
      </c>
      <c r="EE70" s="3" t="str">
        <f t="shared" si="13"/>
        <v>(67)</v>
      </c>
      <c r="EF70" s="30" t="s">
        <v>56</v>
      </c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6" customFormat="1" ht="15.75" customHeight="1">
      <c r="A71" s="10" t="str">
        <f t="shared" si="14"/>
        <v>67 ((-))</v>
      </c>
      <c r="B71" s="28" t="s">
        <v>76</v>
      </c>
      <c r="C71" s="22" t="s">
        <v>70</v>
      </c>
      <c r="D71" s="17">
        <f>IF(F71&gt;0.5,(G71/F71),0)</f>
        <v>95.28</v>
      </c>
      <c r="E71"/>
      <c r="F71" s="7">
        <f>COUNT(N71:BO71)</f>
        <v>25</v>
      </c>
      <c r="G71" s="5">
        <f>SUM(N71:BO71)</f>
        <v>2382</v>
      </c>
      <c r="H71" s="12" t="s">
        <v>71</v>
      </c>
      <c r="I71" s="7">
        <f>COUNTIF(BQ71:DR71,2)</f>
        <v>0</v>
      </c>
      <c r="J71" s="7">
        <f>COUNTIF(BQ71:DR71,-2)</f>
        <v>0</v>
      </c>
      <c r="K71" s="7">
        <f>COUNTIF(BQ71:DR71,1)</f>
        <v>0</v>
      </c>
      <c r="L71" s="7">
        <f>COUNTIF(BQ71:DR71,-1)</f>
        <v>0</v>
      </c>
      <c r="M71" s="24">
        <f>IF(F71&gt;0,(I71+K71)/(F71),0)</f>
        <v>0</v>
      </c>
      <c r="N71" s="7">
        <v>79</v>
      </c>
      <c r="O71" s="7">
        <v>119</v>
      </c>
      <c r="P71" s="7">
        <v>108</v>
      </c>
      <c r="Q71" s="7">
        <v>71</v>
      </c>
      <c r="R71" s="7">
        <v>123</v>
      </c>
      <c r="S71" s="7">
        <v>141</v>
      </c>
      <c r="T71" s="7">
        <v>84</v>
      </c>
      <c r="U71" s="7">
        <v>75</v>
      </c>
      <c r="V71" s="7">
        <v>81</v>
      </c>
      <c r="W71" s="7">
        <v>149</v>
      </c>
      <c r="X71" s="7">
        <v>107</v>
      </c>
      <c r="Y71" s="7">
        <v>66</v>
      </c>
      <c r="Z71" s="7">
        <v>90</v>
      </c>
      <c r="AA71" s="7">
        <v>85</v>
      </c>
      <c r="AB71" s="7">
        <v>135</v>
      </c>
      <c r="AC71" s="7">
        <v>122</v>
      </c>
      <c r="AD71" s="7">
        <v>121</v>
      </c>
      <c r="AE71" s="7">
        <v>79</v>
      </c>
      <c r="AF71" s="7">
        <v>92</v>
      </c>
      <c r="AG71" s="7">
        <v>99</v>
      </c>
      <c r="AH71" s="7">
        <v>80</v>
      </c>
      <c r="AI71" s="7">
        <v>79</v>
      </c>
      <c r="AJ71" s="7">
        <v>37</v>
      </c>
      <c r="AK71" s="7">
        <v>85</v>
      </c>
      <c r="AL71" s="7">
        <v>75</v>
      </c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3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3"/>
      <c r="DT71" s="3">
        <v>62</v>
      </c>
      <c r="DU71" s="12">
        <f t="shared" si="10"/>
        <v>67</v>
      </c>
      <c r="DV71" s="12">
        <f t="shared" si="11"/>
        <v>67</v>
      </c>
      <c r="DW71"/>
      <c r="DX71" s="3">
        <v>1</v>
      </c>
      <c r="DY71" s="3"/>
      <c r="DZ71" s="3"/>
      <c r="EA71"/>
      <c r="EB71" s="3">
        <v>67</v>
      </c>
      <c r="EC71"/>
      <c r="ED71" s="3">
        <f t="shared" si="12"/>
        <v>67</v>
      </c>
      <c r="EE71" s="3" t="str">
        <f t="shared" si="13"/>
        <v>(62)</v>
      </c>
      <c r="EF71" s="30" t="s">
        <v>56</v>
      </c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6" customFormat="1" ht="15.75" customHeight="1">
      <c r="A72" s="10" t="str">
        <f t="shared" si="14"/>
        <v>68 ((-))</v>
      </c>
      <c r="B72" s="28" t="s">
        <v>83</v>
      </c>
      <c r="C72" s="22" t="s">
        <v>38</v>
      </c>
      <c r="D72" s="17">
        <f>IF(F72&gt;0.5,(G72/F72),0)</f>
        <v>94.652173913043484</v>
      </c>
      <c r="E72"/>
      <c r="F72" s="7">
        <f>COUNT(N72:BO72)</f>
        <v>23</v>
      </c>
      <c r="G72" s="5">
        <f>SUM(N72:BO72)</f>
        <v>2177</v>
      </c>
      <c r="H72" s="12" t="s">
        <v>71</v>
      </c>
      <c r="I72" s="7">
        <f>COUNTIF(BQ72:DR72,2)</f>
        <v>0</v>
      </c>
      <c r="J72" s="7">
        <f>COUNTIF(BQ72:DR72,-2)</f>
        <v>0</v>
      </c>
      <c r="K72" s="7">
        <f>COUNTIF(BQ72:DR72,1)</f>
        <v>0</v>
      </c>
      <c r="L72" s="7">
        <f>COUNTIF(BQ72:DR72,-1)</f>
        <v>0</v>
      </c>
      <c r="M72" s="24">
        <f>IF(F72&gt;0,(I72+K72)/(F72),0)</f>
        <v>0</v>
      </c>
      <c r="N72" s="7">
        <v>90</v>
      </c>
      <c r="O72" s="7">
        <v>143</v>
      </c>
      <c r="P72" s="7">
        <v>75</v>
      </c>
      <c r="Q72" s="7">
        <v>91</v>
      </c>
      <c r="R72" s="7">
        <v>60</v>
      </c>
      <c r="S72" s="7">
        <v>98</v>
      </c>
      <c r="T72" s="7">
        <v>111</v>
      </c>
      <c r="U72" s="7">
        <v>85</v>
      </c>
      <c r="V72" s="7">
        <v>116</v>
      </c>
      <c r="W72" s="7">
        <v>88</v>
      </c>
      <c r="X72" s="7">
        <v>112</v>
      </c>
      <c r="Y72" s="7">
        <v>102</v>
      </c>
      <c r="Z72" s="7">
        <v>72</v>
      </c>
      <c r="AA72" s="7">
        <v>105</v>
      </c>
      <c r="AB72" s="7">
        <v>74</v>
      </c>
      <c r="AC72" s="7">
        <v>115</v>
      </c>
      <c r="AD72" s="7">
        <v>116</v>
      </c>
      <c r="AE72" s="7">
        <v>57</v>
      </c>
      <c r="AF72" s="7">
        <v>49</v>
      </c>
      <c r="AG72" s="7">
        <v>103</v>
      </c>
      <c r="AH72" s="7">
        <v>77</v>
      </c>
      <c r="AI72" s="7">
        <v>88</v>
      </c>
      <c r="AJ72" s="7">
        <v>150</v>
      </c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3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3"/>
      <c r="DT72" s="3">
        <v>68</v>
      </c>
      <c r="DU72" s="12">
        <f t="shared" si="10"/>
        <v>68</v>
      </c>
      <c r="DV72" s="12">
        <f t="shared" si="11"/>
        <v>68</v>
      </c>
      <c r="DW72"/>
      <c r="DX72" s="3">
        <v>1</v>
      </c>
      <c r="DY72" s="3"/>
      <c r="DZ72" s="3"/>
      <c r="EA72"/>
      <c r="EB72" s="3">
        <v>68</v>
      </c>
      <c r="EC72"/>
      <c r="ED72" s="3">
        <f t="shared" si="12"/>
        <v>68</v>
      </c>
      <c r="EE72" s="3" t="str">
        <f t="shared" si="13"/>
        <v>(68)</v>
      </c>
      <c r="EF72" s="30" t="s">
        <v>56</v>
      </c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6" customFormat="1" ht="15.75" customHeight="1">
      <c r="A73" s="10" t="str">
        <f t="shared" si="14"/>
        <v>69 ((-))</v>
      </c>
      <c r="B73" s="28" t="s">
        <v>104</v>
      </c>
      <c r="C73" s="22" t="s">
        <v>106</v>
      </c>
      <c r="D73" s="17">
        <f>IF(F73&gt;0.5,(G73/F73),0)</f>
        <v>94</v>
      </c>
      <c r="E73"/>
      <c r="F73" s="7">
        <f>COUNT(N73:BO73)</f>
        <v>19</v>
      </c>
      <c r="G73" s="5">
        <f>SUM(N73:BO73)</f>
        <v>1786</v>
      </c>
      <c r="H73" s="12" t="s">
        <v>71</v>
      </c>
      <c r="I73" s="7">
        <f>COUNTIF(BQ73:DR73,2)</f>
        <v>0</v>
      </c>
      <c r="J73" s="7">
        <f>COUNTIF(BQ73:DR73,-2)</f>
        <v>0</v>
      </c>
      <c r="K73" s="7">
        <f>COUNTIF(BQ73:DR73,1)</f>
        <v>0</v>
      </c>
      <c r="L73" s="7">
        <f>COUNTIF(BQ73:DR73,-1)</f>
        <v>0</v>
      </c>
      <c r="M73" s="24">
        <f>IF(F73&gt;0,(I73+K73)/(F73),0)</f>
        <v>0</v>
      </c>
      <c r="N73" s="7">
        <v>88</v>
      </c>
      <c r="O73" s="7">
        <v>117</v>
      </c>
      <c r="P73" s="7">
        <v>127</v>
      </c>
      <c r="Q73" s="7">
        <v>104</v>
      </c>
      <c r="R73" s="7">
        <v>45</v>
      </c>
      <c r="S73" s="7">
        <v>78</v>
      </c>
      <c r="T73" s="7">
        <v>89</v>
      </c>
      <c r="U73" s="7">
        <v>61</v>
      </c>
      <c r="V73" s="7">
        <v>57</v>
      </c>
      <c r="W73" s="7">
        <v>127</v>
      </c>
      <c r="X73" s="7">
        <v>71</v>
      </c>
      <c r="Y73" s="7">
        <v>64</v>
      </c>
      <c r="Z73" s="7">
        <v>53</v>
      </c>
      <c r="AA73" s="7">
        <v>87</v>
      </c>
      <c r="AB73" s="7">
        <v>172</v>
      </c>
      <c r="AC73" s="7">
        <v>109</v>
      </c>
      <c r="AD73" s="7">
        <v>118</v>
      </c>
      <c r="AE73" s="7">
        <v>88</v>
      </c>
      <c r="AF73" s="7">
        <v>131</v>
      </c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3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3"/>
      <c r="DT73" s="3">
        <v>69</v>
      </c>
      <c r="DU73" s="12">
        <f t="shared" si="10"/>
        <v>69</v>
      </c>
      <c r="DV73" s="12">
        <f t="shared" si="11"/>
        <v>69</v>
      </c>
      <c r="DW73"/>
      <c r="DX73" s="3">
        <v>1</v>
      </c>
      <c r="DY73" s="3"/>
      <c r="DZ73" s="3"/>
      <c r="EA73"/>
      <c r="EB73" s="3">
        <v>69</v>
      </c>
      <c r="EC73"/>
      <c r="ED73" s="3">
        <f t="shared" si="12"/>
        <v>69</v>
      </c>
      <c r="EE73" s="3" t="str">
        <f t="shared" si="13"/>
        <v>(69)</v>
      </c>
      <c r="EF73" s="30" t="s">
        <v>56</v>
      </c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6" customFormat="1" ht="15.75" customHeight="1">
      <c r="A74" s="10" t="str">
        <f t="shared" si="14"/>
        <v>70 ((-))</v>
      </c>
      <c r="B74" s="28" t="s">
        <v>81</v>
      </c>
      <c r="C74" s="22" t="s">
        <v>61</v>
      </c>
      <c r="D74" s="17">
        <f>IF(F74&gt;0.5,(G74/F74),0)</f>
        <v>92.5</v>
      </c>
      <c r="E74"/>
      <c r="F74" s="7">
        <f>COUNT(N74:BO74)</f>
        <v>2</v>
      </c>
      <c r="G74" s="5">
        <f>SUM(N74:BO74)</f>
        <v>185</v>
      </c>
      <c r="H74" s="12" t="s">
        <v>71</v>
      </c>
      <c r="I74" s="7">
        <f>COUNTIF(BQ74:DR74,2)</f>
        <v>0</v>
      </c>
      <c r="J74" s="7">
        <f>COUNTIF(BQ74:DR74,-2)</f>
        <v>0</v>
      </c>
      <c r="K74" s="7">
        <f>COUNTIF(BQ74:DR74,1)</f>
        <v>0</v>
      </c>
      <c r="L74" s="7">
        <f>COUNTIF(BQ74:DR74,-1)</f>
        <v>0</v>
      </c>
      <c r="M74" s="24">
        <f>IF(F74&gt;0,(I74+K74)/(F74),0)</f>
        <v>0</v>
      </c>
      <c r="N74" s="7">
        <v>102</v>
      </c>
      <c r="O74" s="7">
        <v>83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3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3"/>
      <c r="DT74" s="3">
        <v>70</v>
      </c>
      <c r="DU74" s="12">
        <f t="shared" si="10"/>
        <v>70</v>
      </c>
      <c r="DV74" s="12">
        <f t="shared" si="11"/>
        <v>70</v>
      </c>
      <c r="DW74"/>
      <c r="DX74" s="3">
        <v>1</v>
      </c>
      <c r="DY74" s="3"/>
      <c r="DZ74" s="3"/>
      <c r="EA74"/>
      <c r="EB74" s="3">
        <v>70</v>
      </c>
      <c r="EC74"/>
      <c r="ED74" s="3">
        <f t="shared" si="12"/>
        <v>70</v>
      </c>
      <c r="EE74" s="3" t="str">
        <f t="shared" si="13"/>
        <v>(70)</v>
      </c>
      <c r="EF74" s="30" t="s">
        <v>56</v>
      </c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6" customFormat="1" ht="15.75" customHeight="1">
      <c r="A75" s="10" t="str">
        <f t="shared" si="14"/>
        <v>71 ((-))</v>
      </c>
      <c r="B75" s="28" t="s">
        <v>130</v>
      </c>
      <c r="C75" s="29" t="s">
        <v>19</v>
      </c>
      <c r="D75" s="17">
        <f>IF(F75&gt;0.5,(G75/F75),0)</f>
        <v>92</v>
      </c>
      <c r="E75"/>
      <c r="F75" s="7">
        <f>COUNT(N75:BO75)</f>
        <v>3</v>
      </c>
      <c r="G75" s="5">
        <f>SUM(N75:BO75)</f>
        <v>276</v>
      </c>
      <c r="H75" s="12" t="s">
        <v>71</v>
      </c>
      <c r="I75" s="7">
        <f>COUNTIF(BQ75:DR75,2)</f>
        <v>0</v>
      </c>
      <c r="J75" s="7">
        <f>COUNTIF(BQ75:DR75,-2)</f>
        <v>0</v>
      </c>
      <c r="K75" s="7">
        <f>COUNTIF(BQ75:DR75,1)</f>
        <v>0</v>
      </c>
      <c r="L75" s="7">
        <f>COUNTIF(BQ75:DR75,-1)</f>
        <v>0</v>
      </c>
      <c r="M75" s="24">
        <f>IF(F75&gt;0,(I75+K75)/(F75),0)</f>
        <v>0</v>
      </c>
      <c r="N75" s="7">
        <v>115</v>
      </c>
      <c r="O75" s="7">
        <v>83</v>
      </c>
      <c r="P75" s="7">
        <v>78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3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3"/>
      <c r="DT75" s="3">
        <v>71</v>
      </c>
      <c r="DU75" s="12">
        <f t="shared" ref="DU75:DU106" si="15">IF(AND(D75=D74,D75=D73,D75=D72,D75=D71),ROW(67:67),IF(AND(D75=D74,D75=D73,D75=D72),ROW(68:68),IF(AND(D75=D74,D75=D73),ROW(69:69),IF(D75=D74,ROW(70:70),IF(D75&gt;1,ROW(71:71),"-")))))</f>
        <v>71</v>
      </c>
      <c r="DV75" s="12">
        <f t="shared" si="11"/>
        <v>71</v>
      </c>
      <c r="DW75"/>
      <c r="DX75" s="3">
        <v>1</v>
      </c>
      <c r="DY75"/>
      <c r="DZ75"/>
      <c r="EA75"/>
      <c r="EB75" s="3">
        <v>114</v>
      </c>
      <c r="EC75"/>
      <c r="ED75" s="3">
        <f t="shared" si="12"/>
        <v>71</v>
      </c>
      <c r="EE75" s="3" t="str">
        <f t="shared" si="13"/>
        <v>(71)</v>
      </c>
      <c r="EF75" s="30" t="s">
        <v>56</v>
      </c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6" customFormat="1" ht="15.75" customHeight="1">
      <c r="A76" s="10" t="str">
        <f t="shared" si="14"/>
        <v>72 ((-))</v>
      </c>
      <c r="B76" s="28" t="s">
        <v>102</v>
      </c>
      <c r="C76" s="22" t="s">
        <v>106</v>
      </c>
      <c r="D76" s="17">
        <f>IF(F76&gt;0.5,(G76/F76),0)</f>
        <v>91.352941176470594</v>
      </c>
      <c r="E76"/>
      <c r="F76" s="7">
        <f>COUNT(N76:BO76)</f>
        <v>17</v>
      </c>
      <c r="G76" s="5">
        <f>SUM(N76:BO76)</f>
        <v>1553</v>
      </c>
      <c r="H76" s="12" t="s">
        <v>71</v>
      </c>
      <c r="I76" s="7">
        <f>COUNTIF(BQ76:DR76,2)</f>
        <v>0</v>
      </c>
      <c r="J76" s="7">
        <f>COUNTIF(BQ76:DR76,-2)</f>
        <v>0</v>
      </c>
      <c r="K76" s="7">
        <f>COUNTIF(BQ76:DR76,1)</f>
        <v>0</v>
      </c>
      <c r="L76" s="7">
        <f>COUNTIF(BQ76:DR76,-1)</f>
        <v>0</v>
      </c>
      <c r="M76" s="24">
        <f>IF(F76&gt;0,(I76+K76)/(F76),0)</f>
        <v>0</v>
      </c>
      <c r="N76" s="7">
        <v>55</v>
      </c>
      <c r="O76" s="7">
        <v>81</v>
      </c>
      <c r="P76" s="7">
        <v>89</v>
      </c>
      <c r="Q76" s="7">
        <v>99</v>
      </c>
      <c r="R76" s="7">
        <v>51</v>
      </c>
      <c r="S76" s="7">
        <v>95</v>
      </c>
      <c r="T76" s="7">
        <v>87</v>
      </c>
      <c r="U76" s="7">
        <v>64</v>
      </c>
      <c r="V76" s="7">
        <v>126</v>
      </c>
      <c r="W76" s="7">
        <v>112</v>
      </c>
      <c r="X76" s="7">
        <v>109</v>
      </c>
      <c r="Y76" s="7">
        <v>141</v>
      </c>
      <c r="Z76" s="7">
        <v>81</v>
      </c>
      <c r="AA76" s="7">
        <v>47</v>
      </c>
      <c r="AB76" s="7">
        <v>62</v>
      </c>
      <c r="AC76" s="7">
        <v>120</v>
      </c>
      <c r="AD76" s="7">
        <v>134</v>
      </c>
      <c r="BP76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S76"/>
      <c r="DT76" s="3">
        <v>72</v>
      </c>
      <c r="DU76" s="12">
        <f t="shared" si="15"/>
        <v>72</v>
      </c>
      <c r="DV76" s="12">
        <f t="shared" si="11"/>
        <v>72</v>
      </c>
      <c r="DW76"/>
      <c r="DX76" s="3">
        <v>1</v>
      </c>
      <c r="DY76" s="3"/>
      <c r="DZ76" s="3"/>
      <c r="EA76"/>
      <c r="EB76" s="3">
        <v>71</v>
      </c>
      <c r="EC76"/>
      <c r="ED76" s="3">
        <f t="shared" si="12"/>
        <v>72</v>
      </c>
      <c r="EE76" s="3" t="str">
        <f t="shared" si="13"/>
        <v>(72)</v>
      </c>
      <c r="EF76" s="30" t="s">
        <v>56</v>
      </c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6" customFormat="1" ht="15.75" customHeight="1">
      <c r="A77" s="10" t="str">
        <f t="shared" si="14"/>
        <v>73 ((-))</v>
      </c>
      <c r="B77" s="28" t="s">
        <v>64</v>
      </c>
      <c r="C77" s="22" t="s">
        <v>38</v>
      </c>
      <c r="D77" s="17">
        <f>IF(F77&gt;0.5,(G77/F77),0)</f>
        <v>90.2</v>
      </c>
      <c r="E77" s="30"/>
      <c r="F77" s="7">
        <f>COUNT(N77:BO77)</f>
        <v>5</v>
      </c>
      <c r="G77" s="5">
        <f>SUM(N77:BO77)</f>
        <v>451</v>
      </c>
      <c r="H77" s="12" t="s">
        <v>71</v>
      </c>
      <c r="I77" s="7">
        <f>COUNTIF(BQ77:DR77,2)</f>
        <v>0</v>
      </c>
      <c r="J77" s="7">
        <f>COUNTIF(BQ77:DR77,-2)</f>
        <v>0</v>
      </c>
      <c r="K77" s="7">
        <f>COUNTIF(BQ77:DR77,1)</f>
        <v>0</v>
      </c>
      <c r="L77" s="7">
        <f>COUNTIF(BQ77:DR77,-1)</f>
        <v>0</v>
      </c>
      <c r="M77" s="24">
        <f>IF(F77&gt;0,(I77+K77)/(F77),0)</f>
        <v>0</v>
      </c>
      <c r="N77" s="7">
        <v>38</v>
      </c>
      <c r="O77" s="7">
        <v>127</v>
      </c>
      <c r="P77" s="7">
        <v>110</v>
      </c>
      <c r="Q77" s="7">
        <v>74</v>
      </c>
      <c r="R77" s="7">
        <v>102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3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/>
      <c r="DT77">
        <v>73</v>
      </c>
      <c r="DU77" s="12">
        <f t="shared" si="15"/>
        <v>73</v>
      </c>
      <c r="DV77" s="12">
        <f t="shared" si="11"/>
        <v>73</v>
      </c>
      <c r="DW77"/>
      <c r="DX77" s="3">
        <v>1</v>
      </c>
      <c r="DY77"/>
      <c r="DZ77"/>
      <c r="EA77"/>
      <c r="EB77" s="3">
        <v>111</v>
      </c>
      <c r="EC77"/>
      <c r="ED77" s="3">
        <f t="shared" si="12"/>
        <v>73</v>
      </c>
      <c r="EE77" s="3" t="str">
        <f t="shared" si="13"/>
        <v>(73)</v>
      </c>
      <c r="EF77" s="30" t="s">
        <v>56</v>
      </c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6" customFormat="1" ht="15.75" customHeight="1">
      <c r="A78" s="10" t="str">
        <f t="shared" si="14"/>
        <v>74 ((-))</v>
      </c>
      <c r="B78" s="28" t="s">
        <v>55</v>
      </c>
      <c r="C78" s="22" t="s">
        <v>26</v>
      </c>
      <c r="D78" s="17">
        <f>IF(F78&gt;0.5,(G78/F78),0)</f>
        <v>89</v>
      </c>
      <c r="E78"/>
      <c r="F78" s="7">
        <f>COUNT(N78:BO78)</f>
        <v>6</v>
      </c>
      <c r="G78" s="5">
        <f>SUM(N78:BO78)</f>
        <v>534</v>
      </c>
      <c r="H78" s="12" t="s">
        <v>71</v>
      </c>
      <c r="I78" s="7">
        <f>COUNTIF(BQ78:DR78,2)</f>
        <v>0</v>
      </c>
      <c r="J78" s="7">
        <f>COUNTIF(BQ78:DR78,-2)</f>
        <v>0</v>
      </c>
      <c r="K78" s="7">
        <f>COUNTIF(BQ78:DR78,1)</f>
        <v>0</v>
      </c>
      <c r="L78" s="7">
        <f>COUNTIF(BQ78:DR78,-1)</f>
        <v>0</v>
      </c>
      <c r="M78" s="24">
        <f>IF(F78&gt;0,(I78+K78)/(F78),0)</f>
        <v>0</v>
      </c>
      <c r="N78" s="7">
        <v>84</v>
      </c>
      <c r="O78" s="7">
        <v>94</v>
      </c>
      <c r="P78" s="7">
        <v>111</v>
      </c>
      <c r="Q78" s="7">
        <v>105</v>
      </c>
      <c r="R78" s="7">
        <v>82</v>
      </c>
      <c r="S78" s="7">
        <v>58</v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3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3"/>
      <c r="DT78" s="3">
        <v>74</v>
      </c>
      <c r="DU78" s="12">
        <f t="shared" si="15"/>
        <v>74</v>
      </c>
      <c r="DV78" s="12">
        <f t="shared" si="11"/>
        <v>74</v>
      </c>
      <c r="DW78"/>
      <c r="DX78" s="3">
        <v>1</v>
      </c>
      <c r="DY78" s="3"/>
      <c r="DZ78" s="3"/>
      <c r="EA78"/>
      <c r="EB78" s="3">
        <v>72</v>
      </c>
      <c r="EC78"/>
      <c r="ED78" s="3">
        <f t="shared" si="12"/>
        <v>74</v>
      </c>
      <c r="EE78" s="3" t="str">
        <f t="shared" si="13"/>
        <v>(74)</v>
      </c>
      <c r="EF78" s="30" t="s">
        <v>56</v>
      </c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6" customFormat="1" ht="15.75" customHeight="1">
      <c r="A79" s="10" t="str">
        <f t="shared" si="14"/>
        <v>74 ((-))</v>
      </c>
      <c r="B79" s="28" t="s">
        <v>136</v>
      </c>
      <c r="C79" s="22" t="s">
        <v>19</v>
      </c>
      <c r="D79" s="17">
        <f>IF(F79&gt;0.5,(G79/F79),0)</f>
        <v>89</v>
      </c>
      <c r="E79" s="30"/>
      <c r="F79" s="7">
        <f>COUNT(N79:BO79)</f>
        <v>2</v>
      </c>
      <c r="G79" s="5">
        <f>SUM(N79:BO79)</f>
        <v>178</v>
      </c>
      <c r="H79" s="12" t="s">
        <v>71</v>
      </c>
      <c r="I79" s="7">
        <f>COUNTIF(BQ79:DR79,2)</f>
        <v>0</v>
      </c>
      <c r="J79" s="7">
        <f>COUNTIF(BQ79:DR79,-2)</f>
        <v>0</v>
      </c>
      <c r="K79" s="7">
        <f>COUNTIF(BQ79:DR79,1)</f>
        <v>0</v>
      </c>
      <c r="L79" s="7">
        <f>COUNTIF(BQ79:DR79,-1)</f>
        <v>0</v>
      </c>
      <c r="M79" s="24">
        <f>IF(F79&gt;0,(I79+K79)/(F79),0)</f>
        <v>0</v>
      </c>
      <c r="N79" s="7">
        <v>66</v>
      </c>
      <c r="O79" s="7">
        <v>112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3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3"/>
      <c r="DT79" s="3">
        <v>74</v>
      </c>
      <c r="DU79" s="12">
        <f t="shared" si="15"/>
        <v>74</v>
      </c>
      <c r="DV79" s="12">
        <f t="shared" si="11"/>
        <v>75</v>
      </c>
      <c r="DW79"/>
      <c r="DX79" s="3">
        <v>1</v>
      </c>
      <c r="DY79" s="3"/>
      <c r="DZ79" s="3"/>
      <c r="EA79"/>
      <c r="EB79" s="3">
        <v>73</v>
      </c>
      <c r="EC79"/>
      <c r="ED79" s="3">
        <f t="shared" si="12"/>
        <v>74</v>
      </c>
      <c r="EE79" s="3" t="str">
        <f t="shared" si="13"/>
        <v>(74)</v>
      </c>
      <c r="EF79" s="30" t="s">
        <v>56</v>
      </c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6" customFormat="1" ht="15.75" customHeight="1">
      <c r="A80" s="10" t="str">
        <f t="shared" si="14"/>
        <v>76 ((-))</v>
      </c>
      <c r="B80" s="28" t="s">
        <v>111</v>
      </c>
      <c r="C80" s="22" t="s">
        <v>106</v>
      </c>
      <c r="D80" s="17">
        <f>IF(F80&gt;0.5,(G80/F80),0)</f>
        <v>88.615384615384613</v>
      </c>
      <c r="E80"/>
      <c r="F80" s="7">
        <f>COUNT(N80:BO80)</f>
        <v>13</v>
      </c>
      <c r="G80" s="5">
        <f>SUM(N80:BO80)</f>
        <v>1152</v>
      </c>
      <c r="H80" s="12" t="s">
        <v>71</v>
      </c>
      <c r="I80" s="7">
        <f>COUNTIF(BQ80:DR80,2)</f>
        <v>0</v>
      </c>
      <c r="J80" s="7">
        <f>COUNTIF(BQ80:DR80,-2)</f>
        <v>0</v>
      </c>
      <c r="K80" s="7">
        <f>COUNTIF(BQ80:DR80,1)</f>
        <v>0</v>
      </c>
      <c r="L80" s="7">
        <f>COUNTIF(BQ80:DR80,-1)</f>
        <v>0</v>
      </c>
      <c r="M80" s="24">
        <f>IF(F80&gt;0,(I80+K80)/(F80),0)</f>
        <v>0</v>
      </c>
      <c r="N80" s="7">
        <v>145</v>
      </c>
      <c r="O80" s="7">
        <v>66</v>
      </c>
      <c r="P80" s="7">
        <v>103</v>
      </c>
      <c r="Q80" s="7">
        <v>99</v>
      </c>
      <c r="R80" s="7">
        <v>127</v>
      </c>
      <c r="S80" s="7">
        <v>126</v>
      </c>
      <c r="T80" s="7">
        <v>104</v>
      </c>
      <c r="U80" s="7">
        <v>72</v>
      </c>
      <c r="V80" s="7">
        <v>72</v>
      </c>
      <c r="W80" s="7">
        <v>71</v>
      </c>
      <c r="X80" s="7">
        <v>91</v>
      </c>
      <c r="Y80" s="7">
        <v>37</v>
      </c>
      <c r="Z80" s="7">
        <v>39</v>
      </c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3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3"/>
      <c r="DT80" s="3">
        <v>76</v>
      </c>
      <c r="DU80" s="12">
        <f t="shared" si="15"/>
        <v>76</v>
      </c>
      <c r="DV80" s="12">
        <f t="shared" si="11"/>
        <v>76</v>
      </c>
      <c r="DW80"/>
      <c r="DX80" s="3">
        <v>1</v>
      </c>
      <c r="DY80" s="3"/>
      <c r="DZ80" s="3"/>
      <c r="EA80"/>
      <c r="EB80" s="3">
        <v>74</v>
      </c>
      <c r="EC80"/>
      <c r="ED80" s="3">
        <f t="shared" si="12"/>
        <v>76</v>
      </c>
      <c r="EE80" s="3" t="str">
        <f t="shared" si="13"/>
        <v>(76)</v>
      </c>
      <c r="EF80" s="30" t="s">
        <v>56</v>
      </c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6" customFormat="1" ht="15.75" customHeight="1">
      <c r="A81" s="10" t="str">
        <f t="shared" si="14"/>
        <v>77 ((-))</v>
      </c>
      <c r="B81" s="28" t="s">
        <v>137</v>
      </c>
      <c r="C81" s="22" t="s">
        <v>90</v>
      </c>
      <c r="D81" s="17">
        <f>IF(F81&gt;0.5,(G81/F81),0)</f>
        <v>86</v>
      </c>
      <c r="E81"/>
      <c r="F81" s="7">
        <f>COUNT(N81:BO81)</f>
        <v>4</v>
      </c>
      <c r="G81" s="5">
        <f>SUM(N81:BO81)</f>
        <v>344</v>
      </c>
      <c r="H81" s="12" t="s">
        <v>71</v>
      </c>
      <c r="I81" s="7">
        <f>COUNTIF(BQ81:DR81,2)</f>
        <v>0</v>
      </c>
      <c r="J81" s="7">
        <f>COUNTIF(BQ81:DR81,-2)</f>
        <v>0</v>
      </c>
      <c r="K81" s="7">
        <f>COUNTIF(BQ81:DR81,1)</f>
        <v>0</v>
      </c>
      <c r="L81" s="7">
        <f>COUNTIF(BQ81:DR81,-1)</f>
        <v>0</v>
      </c>
      <c r="M81" s="24">
        <f>IF(F81&gt;0,(I81+K81)/(F81),0)</f>
        <v>0</v>
      </c>
      <c r="N81" s="7">
        <v>127</v>
      </c>
      <c r="O81" s="7">
        <v>106</v>
      </c>
      <c r="P81" s="7">
        <v>53</v>
      </c>
      <c r="Q81" s="7">
        <v>58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3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3"/>
      <c r="DT81" s="3">
        <v>77</v>
      </c>
      <c r="DU81" s="12">
        <f t="shared" si="15"/>
        <v>77</v>
      </c>
      <c r="DV81" s="12">
        <f t="shared" si="11"/>
        <v>77</v>
      </c>
      <c r="DW81"/>
      <c r="DX81" s="3">
        <v>1</v>
      </c>
      <c r="DY81" s="3"/>
      <c r="DZ81" s="3"/>
      <c r="EA81"/>
      <c r="EB81" s="3">
        <v>75</v>
      </c>
      <c r="EC81"/>
      <c r="ED81" s="3">
        <f t="shared" si="12"/>
        <v>77</v>
      </c>
      <c r="EE81" s="3" t="str">
        <f t="shared" si="13"/>
        <v>(77)</v>
      </c>
      <c r="EF81" s="30" t="s">
        <v>56</v>
      </c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6" customFormat="1" ht="15.75" customHeight="1">
      <c r="A82" s="10" t="str">
        <f t="shared" si="14"/>
        <v>78 ((-))</v>
      </c>
      <c r="B82" s="28" t="s">
        <v>54</v>
      </c>
      <c r="C82" s="22" t="s">
        <v>38</v>
      </c>
      <c r="D82" s="17">
        <f>IF(F82&gt;0.5,(G82/F82),0)</f>
        <v>85.95</v>
      </c>
      <c r="E82"/>
      <c r="F82" s="7">
        <f>COUNT(N82:BO82)</f>
        <v>20</v>
      </c>
      <c r="G82" s="5">
        <f>SUM(N82:BO82)</f>
        <v>1719</v>
      </c>
      <c r="H82" s="12" t="s">
        <v>71</v>
      </c>
      <c r="I82" s="7">
        <f>COUNTIF(BQ82:DR82,2)</f>
        <v>0</v>
      </c>
      <c r="J82" s="7">
        <f>COUNTIF(BQ82:DR82,-2)</f>
        <v>0</v>
      </c>
      <c r="K82" s="7">
        <f>COUNTIF(BQ82:DR82,1)</f>
        <v>0</v>
      </c>
      <c r="L82" s="7">
        <f>COUNTIF(BQ82:DR82,-1)</f>
        <v>0</v>
      </c>
      <c r="M82" s="24">
        <f>IF(F82&gt;0,(I82+K82)/(F82),0)</f>
        <v>0</v>
      </c>
      <c r="N82" s="7">
        <v>47</v>
      </c>
      <c r="O82" s="7">
        <v>98</v>
      </c>
      <c r="P82" s="7">
        <v>54</v>
      </c>
      <c r="Q82" s="7">
        <v>67</v>
      </c>
      <c r="R82" s="7">
        <v>109</v>
      </c>
      <c r="S82" s="7">
        <v>70</v>
      </c>
      <c r="T82" s="7">
        <v>119</v>
      </c>
      <c r="U82" s="7">
        <v>100</v>
      </c>
      <c r="V82" s="7">
        <v>121</v>
      </c>
      <c r="W82" s="7">
        <v>132</v>
      </c>
      <c r="X82" s="7">
        <v>94</v>
      </c>
      <c r="Y82" s="7">
        <v>142</v>
      </c>
      <c r="Z82" s="7">
        <v>65</v>
      </c>
      <c r="AA82" s="7">
        <v>78</v>
      </c>
      <c r="AB82" s="7">
        <v>108</v>
      </c>
      <c r="AC82" s="7">
        <v>76</v>
      </c>
      <c r="AD82" s="7">
        <v>84</v>
      </c>
      <c r="AE82" s="7">
        <v>72</v>
      </c>
      <c r="AF82" s="7">
        <v>44</v>
      </c>
      <c r="AG82" s="7">
        <v>39</v>
      </c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3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3"/>
      <c r="DT82" s="3">
        <v>78</v>
      </c>
      <c r="DU82" s="12">
        <f t="shared" si="15"/>
        <v>78</v>
      </c>
      <c r="DV82" s="12">
        <f t="shared" si="11"/>
        <v>78</v>
      </c>
      <c r="DW82"/>
      <c r="DX82" s="3">
        <v>1</v>
      </c>
      <c r="DY82" s="3"/>
      <c r="DZ82" s="3"/>
      <c r="EA82"/>
      <c r="EB82" s="3">
        <v>76</v>
      </c>
      <c r="EC82"/>
      <c r="ED82" s="3">
        <f t="shared" si="12"/>
        <v>78</v>
      </c>
      <c r="EE82" s="3" t="str">
        <f t="shared" si="13"/>
        <v>(78)</v>
      </c>
      <c r="EF82" s="30" t="s">
        <v>56</v>
      </c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6" customFormat="1" ht="15.75" customHeight="1">
      <c r="A83" s="10" t="str">
        <f t="shared" si="14"/>
        <v>79 ((-))</v>
      </c>
      <c r="B83" s="28" t="s">
        <v>112</v>
      </c>
      <c r="C83" s="22" t="s">
        <v>70</v>
      </c>
      <c r="D83" s="17">
        <f>IF(F83&gt;0.5,(G83/F83),0)</f>
        <v>84.727272727272734</v>
      </c>
      <c r="E83"/>
      <c r="F83" s="7">
        <f>COUNT(N83:BO83)</f>
        <v>11</v>
      </c>
      <c r="G83" s="5">
        <f>SUM(N83:BO83)</f>
        <v>932</v>
      </c>
      <c r="H83" s="12" t="s">
        <v>71</v>
      </c>
      <c r="I83" s="7">
        <f>COUNTIF(BQ83:DR83,2)</f>
        <v>0</v>
      </c>
      <c r="J83" s="7">
        <f>COUNTIF(BQ83:DR83,-2)</f>
        <v>0</v>
      </c>
      <c r="K83" s="7">
        <f>COUNTIF(BQ83:DR83,1)</f>
        <v>0</v>
      </c>
      <c r="L83" s="7">
        <f>COUNTIF(BQ83:DR83,-1)</f>
        <v>0</v>
      </c>
      <c r="M83" s="24">
        <f>IF(F83&gt;0,(I83+K83)/(F83),0)</f>
        <v>0</v>
      </c>
      <c r="N83" s="7">
        <v>63</v>
      </c>
      <c r="O83" s="7">
        <v>119</v>
      </c>
      <c r="P83" s="7">
        <v>111</v>
      </c>
      <c r="Q83" s="7">
        <v>64</v>
      </c>
      <c r="R83" s="7">
        <v>118</v>
      </c>
      <c r="S83" s="7">
        <v>65</v>
      </c>
      <c r="T83" s="7">
        <v>57</v>
      </c>
      <c r="U83" s="7">
        <v>88</v>
      </c>
      <c r="V83" s="7">
        <v>57</v>
      </c>
      <c r="W83" s="7">
        <v>100</v>
      </c>
      <c r="X83" s="7">
        <v>90</v>
      </c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3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3"/>
      <c r="DT83" s="3">
        <v>79</v>
      </c>
      <c r="DU83" s="12">
        <f t="shared" si="15"/>
        <v>79</v>
      </c>
      <c r="DV83" s="12">
        <f t="shared" si="11"/>
        <v>79</v>
      </c>
      <c r="DW83"/>
      <c r="DX83" s="3">
        <v>1</v>
      </c>
      <c r="DY83" s="3"/>
      <c r="DZ83" s="3"/>
      <c r="EA83"/>
      <c r="EB83" s="3">
        <v>77</v>
      </c>
      <c r="EC83"/>
      <c r="ED83" s="3">
        <f t="shared" si="12"/>
        <v>79</v>
      </c>
      <c r="EE83" s="3" t="str">
        <f t="shared" si="13"/>
        <v>(79)</v>
      </c>
      <c r="EF83" s="30" t="s">
        <v>56</v>
      </c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6" customFormat="1" ht="15.75" customHeight="1">
      <c r="A84" s="10" t="str">
        <f t="shared" si="14"/>
        <v>80 ((-))</v>
      </c>
      <c r="B84" s="31" t="s">
        <v>37</v>
      </c>
      <c r="C84" s="22" t="s">
        <v>19</v>
      </c>
      <c r="D84" s="17">
        <f>IF(F84&gt;0.5,(G84/F84),0)</f>
        <v>83.678571428571431</v>
      </c>
      <c r="E84"/>
      <c r="F84" s="7">
        <f>COUNT(N84:BO84)</f>
        <v>28</v>
      </c>
      <c r="G84" s="5">
        <f>SUM(N84:BO84)</f>
        <v>2343</v>
      </c>
      <c r="H84" s="12" t="s">
        <v>71</v>
      </c>
      <c r="I84" s="7">
        <f>COUNTIF(BQ84:DR84,2)</f>
        <v>0</v>
      </c>
      <c r="J84" s="7">
        <f>COUNTIF(BQ84:DR84,-2)</f>
        <v>0</v>
      </c>
      <c r="K84" s="7">
        <f>COUNTIF(BQ84:DR84,1)</f>
        <v>0</v>
      </c>
      <c r="L84" s="7">
        <f>COUNTIF(BQ84:DR84,-1)</f>
        <v>0</v>
      </c>
      <c r="M84" s="24">
        <f>IF(F84&gt;0,(I84+K84)/(F84),0)</f>
        <v>0</v>
      </c>
      <c r="N84" s="7">
        <v>94</v>
      </c>
      <c r="O84" s="7">
        <v>74</v>
      </c>
      <c r="P84" s="7">
        <v>79</v>
      </c>
      <c r="Q84" s="7">
        <v>50</v>
      </c>
      <c r="R84" s="7">
        <v>88</v>
      </c>
      <c r="S84" s="7">
        <v>37</v>
      </c>
      <c r="T84" s="7">
        <v>100</v>
      </c>
      <c r="U84" s="7">
        <v>75</v>
      </c>
      <c r="V84" s="7">
        <v>88</v>
      </c>
      <c r="W84" s="7">
        <v>72</v>
      </c>
      <c r="X84" s="7">
        <v>87</v>
      </c>
      <c r="Y84" s="7">
        <v>130</v>
      </c>
      <c r="Z84" s="7">
        <v>91</v>
      </c>
      <c r="AA84" s="7">
        <v>112</v>
      </c>
      <c r="AB84" s="7">
        <v>111</v>
      </c>
      <c r="AC84" s="7">
        <v>91</v>
      </c>
      <c r="AD84" s="7">
        <v>104</v>
      </c>
      <c r="AE84" s="7">
        <v>48</v>
      </c>
      <c r="AF84" s="7">
        <v>74</v>
      </c>
      <c r="AG84" s="7">
        <v>61</v>
      </c>
      <c r="AH84" s="7">
        <v>78</v>
      </c>
      <c r="AI84" s="7">
        <v>130</v>
      </c>
      <c r="AJ84" s="7">
        <v>91</v>
      </c>
      <c r="AK84" s="7">
        <v>38</v>
      </c>
      <c r="AL84" s="7">
        <v>86</v>
      </c>
      <c r="AM84" s="7">
        <v>92</v>
      </c>
      <c r="AN84" s="7">
        <v>71</v>
      </c>
      <c r="AO84" s="7">
        <v>91</v>
      </c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3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3"/>
      <c r="DT84" s="3">
        <v>80</v>
      </c>
      <c r="DU84" s="12">
        <f t="shared" si="15"/>
        <v>80</v>
      </c>
      <c r="DV84" s="12">
        <f t="shared" si="11"/>
        <v>80</v>
      </c>
      <c r="DW84"/>
      <c r="DX84" s="3">
        <v>1</v>
      </c>
      <c r="DY84" s="3"/>
      <c r="DZ84" s="3"/>
      <c r="EA84"/>
      <c r="EB84" s="3">
        <v>78</v>
      </c>
      <c r="EC84"/>
      <c r="ED84" s="3">
        <f t="shared" si="12"/>
        <v>80</v>
      </c>
      <c r="EE84" s="3" t="str">
        <f t="shared" si="13"/>
        <v>(80)</v>
      </c>
      <c r="EF84" s="30" t="s">
        <v>56</v>
      </c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6" customFormat="1" ht="15.75" customHeight="1">
      <c r="A85" s="10" t="str">
        <f t="shared" si="14"/>
        <v>81 ((-))</v>
      </c>
      <c r="B85" s="28" t="s">
        <v>127</v>
      </c>
      <c r="C85" s="29" t="s">
        <v>70</v>
      </c>
      <c r="D85" s="17">
        <f>IF(F85&gt;0.5,(G85/F85),0)</f>
        <v>83</v>
      </c>
      <c r="E85"/>
      <c r="F85" s="7">
        <f>COUNT(N85:BO85)</f>
        <v>4</v>
      </c>
      <c r="G85" s="5">
        <f>SUM(N85:BO85)</f>
        <v>332</v>
      </c>
      <c r="H85" s="12" t="s">
        <v>71</v>
      </c>
      <c r="I85" s="7">
        <f>COUNTIF(BQ85:DR85,2)</f>
        <v>0</v>
      </c>
      <c r="J85" s="7">
        <f>COUNTIF(BQ85:DR85,-2)</f>
        <v>0</v>
      </c>
      <c r="K85" s="7">
        <f>COUNTIF(BQ85:DR85,1)</f>
        <v>0</v>
      </c>
      <c r="L85" s="7">
        <f>COUNTIF(BQ85:DR85,-1)</f>
        <v>0</v>
      </c>
      <c r="M85" s="24">
        <f>IF(F85&gt;0,(I85+K85)/(F85),0)</f>
        <v>0</v>
      </c>
      <c r="N85" s="7">
        <v>93</v>
      </c>
      <c r="O85" s="7">
        <v>50</v>
      </c>
      <c r="P85" s="7">
        <v>89</v>
      </c>
      <c r="Q85" s="7">
        <v>100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3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3"/>
      <c r="DT85" s="3">
        <v>81</v>
      </c>
      <c r="DU85" s="12">
        <f t="shared" si="15"/>
        <v>81</v>
      </c>
      <c r="DV85" s="12">
        <f t="shared" si="11"/>
        <v>81</v>
      </c>
      <c r="DW85"/>
      <c r="DX85" s="3">
        <v>1</v>
      </c>
      <c r="DY85" s="3"/>
      <c r="DZ85" s="3"/>
      <c r="EA85"/>
      <c r="EB85" s="3">
        <v>79</v>
      </c>
      <c r="EC85"/>
      <c r="ED85" s="3">
        <f t="shared" si="12"/>
        <v>81</v>
      </c>
      <c r="EE85" s="3" t="str">
        <f t="shared" si="13"/>
        <v>(81)</v>
      </c>
      <c r="EF85" s="30" t="s">
        <v>56</v>
      </c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6" customFormat="1" ht="15.75" customHeight="1">
      <c r="A86" s="10" t="str">
        <f t="shared" si="14"/>
        <v>82 ((-))</v>
      </c>
      <c r="B86" s="28" t="s">
        <v>120</v>
      </c>
      <c r="C86" s="22" t="s">
        <v>27</v>
      </c>
      <c r="D86" s="17">
        <f>IF(F86&gt;0.5,(G86/F86),0)</f>
        <v>82.875</v>
      </c>
      <c r="E86"/>
      <c r="F86" s="7">
        <f>COUNT(N86:BO86)</f>
        <v>8</v>
      </c>
      <c r="G86" s="5">
        <f>SUM(N86:BO86)</f>
        <v>663</v>
      </c>
      <c r="H86" s="12" t="s">
        <v>71</v>
      </c>
      <c r="I86" s="7">
        <f>COUNTIF(BQ86:DR86,2)</f>
        <v>0</v>
      </c>
      <c r="J86" s="7">
        <f>COUNTIF(BQ86:DR86,-2)</f>
        <v>0</v>
      </c>
      <c r="K86" s="7">
        <f>COUNTIF(BQ86:DR86,1)</f>
        <v>0</v>
      </c>
      <c r="L86" s="7">
        <f>COUNTIF(BQ86:DR86,-1)</f>
        <v>0</v>
      </c>
      <c r="M86" s="24">
        <f>IF(F86&gt;0,(I86+K86)/(F86),0)</f>
        <v>0</v>
      </c>
      <c r="N86" s="7">
        <v>123</v>
      </c>
      <c r="O86" s="7">
        <v>129</v>
      </c>
      <c r="P86" s="7">
        <v>62</v>
      </c>
      <c r="Q86" s="7">
        <v>61</v>
      </c>
      <c r="R86" s="7">
        <v>56</v>
      </c>
      <c r="S86" s="7">
        <v>61</v>
      </c>
      <c r="T86" s="7">
        <v>97</v>
      </c>
      <c r="U86" s="7">
        <v>74</v>
      </c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3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3"/>
      <c r="DT86" s="3">
        <v>82</v>
      </c>
      <c r="DU86" s="12">
        <f t="shared" si="15"/>
        <v>82</v>
      </c>
      <c r="DV86" s="12">
        <f t="shared" si="11"/>
        <v>82</v>
      </c>
      <c r="DW86"/>
      <c r="DX86" s="3">
        <v>1</v>
      </c>
      <c r="DY86" s="3"/>
      <c r="DZ86" s="3"/>
      <c r="EA86"/>
      <c r="EB86" s="3">
        <v>80</v>
      </c>
      <c r="EC86"/>
      <c r="ED86" s="3">
        <f t="shared" si="12"/>
        <v>82</v>
      </c>
      <c r="EE86" s="3" t="str">
        <f t="shared" si="13"/>
        <v>(82)</v>
      </c>
      <c r="EF86" s="30" t="s">
        <v>56</v>
      </c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6" customFormat="1" ht="15.75" customHeight="1">
      <c r="A87" s="10" t="str">
        <f t="shared" si="14"/>
        <v>83 ((-))</v>
      </c>
      <c r="B87" s="28" t="s">
        <v>93</v>
      </c>
      <c r="C87" s="22" t="s">
        <v>46</v>
      </c>
      <c r="D87" s="17">
        <f>IF(F87&gt;0.5,(G87/F87),0)</f>
        <v>80.764705882352942</v>
      </c>
      <c r="E87" s="30"/>
      <c r="F87" s="7">
        <f>COUNT(N87:BO87)</f>
        <v>17</v>
      </c>
      <c r="G87" s="5">
        <f>SUM(N87:BO87)</f>
        <v>1373</v>
      </c>
      <c r="H87" s="12" t="s">
        <v>71</v>
      </c>
      <c r="I87" s="7">
        <f>COUNTIF(BQ87:DR87,2)</f>
        <v>0</v>
      </c>
      <c r="J87" s="7">
        <f>COUNTIF(BQ87:DR87,-2)</f>
        <v>0</v>
      </c>
      <c r="K87" s="7">
        <f>COUNTIF(BQ87:DR87,1)</f>
        <v>0</v>
      </c>
      <c r="L87" s="7">
        <f>COUNTIF(BQ87:DR87,-1)</f>
        <v>0</v>
      </c>
      <c r="M87" s="24">
        <f>IF(F87&gt;0,(I87+K87)/(F87),0)</f>
        <v>0</v>
      </c>
      <c r="N87" s="7">
        <v>94</v>
      </c>
      <c r="O87" s="7">
        <v>64</v>
      </c>
      <c r="P87" s="7">
        <v>70</v>
      </c>
      <c r="Q87" s="7">
        <v>100</v>
      </c>
      <c r="R87" s="7">
        <v>139</v>
      </c>
      <c r="S87" s="7">
        <v>80</v>
      </c>
      <c r="T87" s="7">
        <v>95</v>
      </c>
      <c r="U87" s="7">
        <v>155</v>
      </c>
      <c r="V87" s="7">
        <v>80</v>
      </c>
      <c r="W87" s="7">
        <v>99</v>
      </c>
      <c r="X87" s="7">
        <v>51</v>
      </c>
      <c r="Y87" s="7">
        <v>55</v>
      </c>
      <c r="Z87" s="7">
        <v>66</v>
      </c>
      <c r="AA87" s="7">
        <v>85</v>
      </c>
      <c r="AB87" s="7">
        <v>38</v>
      </c>
      <c r="AC87" s="7">
        <v>58</v>
      </c>
      <c r="AD87" s="7">
        <v>44</v>
      </c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3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3"/>
      <c r="DT87" s="3">
        <v>83</v>
      </c>
      <c r="DU87" s="12">
        <f t="shared" si="15"/>
        <v>83</v>
      </c>
      <c r="DV87" s="12">
        <f t="shared" si="11"/>
        <v>83</v>
      </c>
      <c r="DW87"/>
      <c r="DX87" s="3">
        <v>1</v>
      </c>
      <c r="DY87" s="3"/>
      <c r="DZ87" s="3"/>
      <c r="EA87"/>
      <c r="EB87" s="3">
        <v>81</v>
      </c>
      <c r="EC87"/>
      <c r="ED87" s="3">
        <f t="shared" si="12"/>
        <v>83</v>
      </c>
      <c r="EE87" s="3" t="str">
        <f t="shared" si="13"/>
        <v>(83)</v>
      </c>
      <c r="EF87" s="30" t="s">
        <v>56</v>
      </c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6" customFormat="1" ht="15.75" customHeight="1">
      <c r="A88" s="10" t="str">
        <f t="shared" si="14"/>
        <v>84 ((-))</v>
      </c>
      <c r="B88" s="28" t="s">
        <v>129</v>
      </c>
      <c r="C88" s="29" t="s">
        <v>19</v>
      </c>
      <c r="D88" s="17">
        <f>IF(F88&gt;0.5,(G88/F88),0)</f>
        <v>80.5</v>
      </c>
      <c r="E88"/>
      <c r="F88" s="7">
        <f>COUNT(N88:BO88)</f>
        <v>2</v>
      </c>
      <c r="G88" s="5">
        <f>SUM(N88:BO88)</f>
        <v>161</v>
      </c>
      <c r="H88" s="12" t="s">
        <v>71</v>
      </c>
      <c r="I88" s="7">
        <f>COUNTIF(BQ88:DR88,2)</f>
        <v>0</v>
      </c>
      <c r="J88" s="7">
        <f>COUNTIF(BQ88:DR88,-2)</f>
        <v>0</v>
      </c>
      <c r="K88" s="7">
        <f>COUNTIF(BQ88:DR88,1)</f>
        <v>0</v>
      </c>
      <c r="L88" s="7">
        <f>COUNTIF(BQ88:DR88,-1)</f>
        <v>0</v>
      </c>
      <c r="M88" s="24">
        <f>IF(F88&gt;0,(I88+K88)/(F88),0)</f>
        <v>0</v>
      </c>
      <c r="N88" s="7">
        <v>45</v>
      </c>
      <c r="O88" s="7">
        <v>116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3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3"/>
      <c r="DT88" s="3">
        <v>84</v>
      </c>
      <c r="DU88" s="12">
        <f t="shared" si="15"/>
        <v>84</v>
      </c>
      <c r="DV88" s="12">
        <f t="shared" si="11"/>
        <v>84</v>
      </c>
      <c r="DW88"/>
      <c r="DX88" s="3">
        <v>1</v>
      </c>
      <c r="DY88" s="3"/>
      <c r="DZ88" s="3"/>
      <c r="EA88"/>
      <c r="EB88" s="3">
        <v>82</v>
      </c>
      <c r="EC88"/>
      <c r="ED88" s="3">
        <f t="shared" si="12"/>
        <v>84</v>
      </c>
      <c r="EE88" s="3" t="str">
        <f t="shared" si="13"/>
        <v>(84)</v>
      </c>
      <c r="EF88" s="30" t="s">
        <v>56</v>
      </c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6" customFormat="1" ht="15.75" customHeight="1">
      <c r="A89" s="10" t="str">
        <f t="shared" si="14"/>
        <v>85 ((-))</v>
      </c>
      <c r="B89" s="31" t="s">
        <v>124</v>
      </c>
      <c r="C89" s="32" t="s">
        <v>27</v>
      </c>
      <c r="D89" s="17">
        <f>IF(F89&gt;0.5,(G89/F89),0)</f>
        <v>78.333333333333329</v>
      </c>
      <c r="E89"/>
      <c r="F89" s="7">
        <f>COUNT(N89:BO89)</f>
        <v>6</v>
      </c>
      <c r="G89" s="5">
        <f>SUM(N89:BO89)</f>
        <v>470</v>
      </c>
      <c r="H89" s="12" t="s">
        <v>71</v>
      </c>
      <c r="I89" s="7">
        <f>COUNTIF(BQ89:DR89,2)</f>
        <v>0</v>
      </c>
      <c r="J89" s="7">
        <f>COUNTIF(BQ89:DR89,-2)</f>
        <v>0</v>
      </c>
      <c r="K89" s="7">
        <f>COUNTIF(BQ89:DR89,1)</f>
        <v>0</v>
      </c>
      <c r="L89" s="7">
        <f>COUNTIF(BQ89:DR89,-1)</f>
        <v>0</v>
      </c>
      <c r="M89" s="24">
        <f>IF(F89&gt;0,(I89+K89)/(F89),0)</f>
        <v>0</v>
      </c>
      <c r="N89" s="7">
        <v>103</v>
      </c>
      <c r="O89" s="7">
        <v>64</v>
      </c>
      <c r="P89" s="7">
        <v>101</v>
      </c>
      <c r="Q89" s="7">
        <v>73</v>
      </c>
      <c r="R89" s="7">
        <v>57</v>
      </c>
      <c r="S89" s="7">
        <v>72</v>
      </c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3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3"/>
      <c r="DT89" s="3">
        <v>85</v>
      </c>
      <c r="DU89" s="12">
        <f t="shared" si="15"/>
        <v>85</v>
      </c>
      <c r="DV89" s="12">
        <f t="shared" si="11"/>
        <v>85</v>
      </c>
      <c r="DW89"/>
      <c r="DX89" s="3">
        <v>1</v>
      </c>
      <c r="DY89" s="3"/>
      <c r="DZ89" s="3"/>
      <c r="EA89"/>
      <c r="EB89" s="3">
        <v>83</v>
      </c>
      <c r="EC89"/>
      <c r="ED89" s="3">
        <f t="shared" si="12"/>
        <v>85</v>
      </c>
      <c r="EE89" s="3" t="str">
        <f t="shared" si="13"/>
        <v>(85)</v>
      </c>
      <c r="EF89" s="30" t="s">
        <v>56</v>
      </c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6" customFormat="1" ht="15.75" customHeight="1">
      <c r="A90" s="10" t="str">
        <f t="shared" si="14"/>
        <v>86 ((-))</v>
      </c>
      <c r="B90" s="28" t="s">
        <v>134</v>
      </c>
      <c r="C90" s="22" t="s">
        <v>27</v>
      </c>
      <c r="D90" s="17">
        <f>IF(F90&gt;0.5,(G90/F90),0)</f>
        <v>78</v>
      </c>
      <c r="E90"/>
      <c r="F90" s="7">
        <f>COUNT(N90:BO90)</f>
        <v>2</v>
      </c>
      <c r="G90" s="5">
        <f>SUM(N90:BO90)</f>
        <v>156</v>
      </c>
      <c r="H90" s="12" t="s">
        <v>71</v>
      </c>
      <c r="I90" s="7">
        <f>COUNTIF(BQ90:DR90,2)</f>
        <v>0</v>
      </c>
      <c r="J90" s="7">
        <f>COUNTIF(BQ90:DR90,-2)</f>
        <v>0</v>
      </c>
      <c r="K90" s="7">
        <f>COUNTIF(BQ90:DR90,1)</f>
        <v>0</v>
      </c>
      <c r="L90" s="7">
        <f>COUNTIF(BQ90:DR90,-1)</f>
        <v>0</v>
      </c>
      <c r="M90" s="24">
        <f>IF(F90&gt;0,(I90+K90)/(F90),0)</f>
        <v>0</v>
      </c>
      <c r="N90" s="7">
        <v>90</v>
      </c>
      <c r="O90" s="7">
        <v>66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3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3"/>
      <c r="DT90" s="3">
        <v>86</v>
      </c>
      <c r="DU90" s="12">
        <f t="shared" si="15"/>
        <v>86</v>
      </c>
      <c r="DV90" s="12">
        <f t="shared" si="11"/>
        <v>86</v>
      </c>
      <c r="DW90"/>
      <c r="DX90" s="3">
        <v>1</v>
      </c>
      <c r="DY90" s="3"/>
      <c r="DZ90" s="3"/>
      <c r="EA90"/>
      <c r="EB90" s="3">
        <v>84</v>
      </c>
      <c r="EC90"/>
      <c r="ED90" s="3">
        <f t="shared" si="12"/>
        <v>86</v>
      </c>
      <c r="EE90" s="3" t="str">
        <f t="shared" si="13"/>
        <v>(86)</v>
      </c>
      <c r="EF90" s="30" t="s">
        <v>56</v>
      </c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6" customFormat="1" ht="15.75" customHeight="1">
      <c r="A91" s="10" t="str">
        <f t="shared" si="14"/>
        <v>87 ((-))</v>
      </c>
      <c r="B91" s="31" t="s">
        <v>138</v>
      </c>
      <c r="C91" s="35" t="s">
        <v>22</v>
      </c>
      <c r="D91" s="17">
        <f>IF(F91&gt;0.5,(G91/F91),0)</f>
        <v>77.5</v>
      </c>
      <c r="E91"/>
      <c r="F91" s="7">
        <f>COUNT(N91:BO91)</f>
        <v>4</v>
      </c>
      <c r="G91" s="5">
        <f>SUM(N91:BO91)</f>
        <v>310</v>
      </c>
      <c r="H91" s="12" t="s">
        <v>71</v>
      </c>
      <c r="I91" s="7">
        <f>COUNTIF(BQ91:DR91,2)</f>
        <v>0</v>
      </c>
      <c r="J91" s="7">
        <f>COUNTIF(BQ91:DR91,-2)</f>
        <v>0</v>
      </c>
      <c r="K91" s="7">
        <f>COUNTIF(BQ91:DR91,1)</f>
        <v>0</v>
      </c>
      <c r="L91" s="7">
        <f>COUNTIF(BQ91:DR91,-1)</f>
        <v>0</v>
      </c>
      <c r="M91" s="24">
        <f>IF(F91&gt;0,(I91+K91)/(F91),0)</f>
        <v>0</v>
      </c>
      <c r="N91" s="7">
        <v>36</v>
      </c>
      <c r="O91" s="7">
        <v>95</v>
      </c>
      <c r="P91" s="7">
        <v>88</v>
      </c>
      <c r="Q91" s="7">
        <v>91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3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3"/>
      <c r="DT91" s="3">
        <v>87</v>
      </c>
      <c r="DU91" s="12">
        <f t="shared" si="15"/>
        <v>87</v>
      </c>
      <c r="DV91" s="12">
        <f t="shared" si="11"/>
        <v>87</v>
      </c>
      <c r="DW91"/>
      <c r="DX91" s="3">
        <v>1</v>
      </c>
      <c r="DY91" s="3"/>
      <c r="DZ91" s="3"/>
      <c r="EA91"/>
      <c r="EB91" s="3">
        <v>85</v>
      </c>
      <c r="EC91"/>
      <c r="ED91" s="3">
        <f t="shared" si="12"/>
        <v>87</v>
      </c>
      <c r="EE91" s="3" t="str">
        <f t="shared" si="13"/>
        <v>(87)</v>
      </c>
      <c r="EF91" s="30" t="s">
        <v>56</v>
      </c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6" customFormat="1" ht="15.75" customHeight="1">
      <c r="A92" s="10" t="str">
        <f t="shared" si="14"/>
        <v>88 ((-))</v>
      </c>
      <c r="B92" s="28" t="s">
        <v>117</v>
      </c>
      <c r="C92" s="22" t="s">
        <v>106</v>
      </c>
      <c r="D92" s="17">
        <f>IF(F92&gt;0.5,(G92/F92),0)</f>
        <v>76.8</v>
      </c>
      <c r="E92"/>
      <c r="F92" s="7">
        <f>COUNT(N92:BO92)</f>
        <v>5</v>
      </c>
      <c r="G92" s="5">
        <f>SUM(N92:BO92)</f>
        <v>384</v>
      </c>
      <c r="H92" s="12" t="s">
        <v>71</v>
      </c>
      <c r="I92" s="7">
        <f>COUNTIF(BQ92:DR92,2)</f>
        <v>0</v>
      </c>
      <c r="J92" s="7">
        <f>COUNTIF(BQ92:DR92,-2)</f>
        <v>0</v>
      </c>
      <c r="K92" s="7">
        <f>COUNTIF(BQ92:DR92,1)</f>
        <v>0</v>
      </c>
      <c r="L92" s="7">
        <f>COUNTIF(BQ92:DR92,-1)</f>
        <v>0</v>
      </c>
      <c r="M92" s="24">
        <f>IF(F92&gt;0,(I92+K92)/(F92),0)</f>
        <v>0</v>
      </c>
      <c r="N92" s="7">
        <v>76</v>
      </c>
      <c r="O92" s="7">
        <v>74</v>
      </c>
      <c r="P92" s="7">
        <v>98</v>
      </c>
      <c r="Q92" s="7">
        <v>68</v>
      </c>
      <c r="R92" s="7">
        <v>68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3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3"/>
      <c r="DT92" s="3">
        <v>88</v>
      </c>
      <c r="DU92" s="12">
        <f t="shared" si="15"/>
        <v>88</v>
      </c>
      <c r="DV92" s="12">
        <f t="shared" si="11"/>
        <v>88</v>
      </c>
      <c r="DW92"/>
      <c r="DX92" s="3">
        <v>1</v>
      </c>
      <c r="DY92" s="3"/>
      <c r="DZ92" s="3"/>
      <c r="EA92"/>
      <c r="EB92" s="3">
        <v>86</v>
      </c>
      <c r="EC92"/>
      <c r="ED92" s="3">
        <f t="shared" si="12"/>
        <v>88</v>
      </c>
      <c r="EE92" s="3" t="str">
        <f t="shared" si="13"/>
        <v>(88)</v>
      </c>
      <c r="EF92" s="30" t="s">
        <v>56</v>
      </c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6" customFormat="1" ht="15.75" customHeight="1">
      <c r="A93" s="10" t="str">
        <f t="shared" si="14"/>
        <v>89 ((-))</v>
      </c>
      <c r="B93" s="28" t="s">
        <v>72</v>
      </c>
      <c r="C93" s="22" t="s">
        <v>70</v>
      </c>
      <c r="D93" s="17">
        <f>IF(F93&gt;0.5,(G93/F93),0)</f>
        <v>76.59375</v>
      </c>
      <c r="E93"/>
      <c r="F93" s="7">
        <f>COUNT(N93:BO93)</f>
        <v>32</v>
      </c>
      <c r="G93" s="5">
        <f>SUM(N93:BO93)</f>
        <v>2451</v>
      </c>
      <c r="H93" s="12" t="s">
        <v>71</v>
      </c>
      <c r="I93" s="7">
        <f>COUNTIF(BQ93:DR93,2)</f>
        <v>0</v>
      </c>
      <c r="J93" s="7">
        <f>COUNTIF(BQ93:DR93,-2)</f>
        <v>0</v>
      </c>
      <c r="K93" s="7">
        <f>COUNTIF(BQ93:DR93,1)</f>
        <v>0</v>
      </c>
      <c r="L93" s="7">
        <f>COUNTIF(BQ93:DR93,-1)</f>
        <v>0</v>
      </c>
      <c r="M93" s="24">
        <f>IF(F93&gt;0,(I93+K93)/(F93),0)</f>
        <v>0</v>
      </c>
      <c r="N93" s="7">
        <v>93</v>
      </c>
      <c r="O93" s="7">
        <v>112</v>
      </c>
      <c r="P93" s="7">
        <v>37</v>
      </c>
      <c r="Q93" s="7">
        <v>71</v>
      </c>
      <c r="R93" s="7">
        <v>48</v>
      </c>
      <c r="S93" s="7">
        <v>116</v>
      </c>
      <c r="T93" s="7">
        <v>64</v>
      </c>
      <c r="U93" s="7">
        <v>134</v>
      </c>
      <c r="V93" s="7">
        <v>75</v>
      </c>
      <c r="W93" s="7">
        <v>126</v>
      </c>
      <c r="X93" s="7">
        <v>73</v>
      </c>
      <c r="Y93" s="7">
        <v>23</v>
      </c>
      <c r="Z93" s="7">
        <v>67</v>
      </c>
      <c r="AA93" s="7">
        <v>54</v>
      </c>
      <c r="AB93" s="7">
        <v>37</v>
      </c>
      <c r="AC93" s="7">
        <v>61</v>
      </c>
      <c r="AD93" s="7">
        <v>47</v>
      </c>
      <c r="AE93" s="7">
        <v>36</v>
      </c>
      <c r="AF93" s="7">
        <v>78</v>
      </c>
      <c r="AG93" s="7">
        <v>54</v>
      </c>
      <c r="AH93" s="7">
        <v>73</v>
      </c>
      <c r="AI93" s="7">
        <v>53</v>
      </c>
      <c r="AJ93" s="7">
        <v>105</v>
      </c>
      <c r="AK93" s="7">
        <v>99</v>
      </c>
      <c r="AL93" s="7">
        <v>71</v>
      </c>
      <c r="AM93" s="7">
        <v>108</v>
      </c>
      <c r="AN93" s="7">
        <v>88</v>
      </c>
      <c r="AO93" s="7">
        <v>105</v>
      </c>
      <c r="AP93" s="7">
        <v>111</v>
      </c>
      <c r="AQ93" s="7">
        <v>55</v>
      </c>
      <c r="AR93" s="7">
        <v>69</v>
      </c>
      <c r="AS93" s="7">
        <v>108</v>
      </c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3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3"/>
      <c r="DT93" s="3">
        <v>89</v>
      </c>
      <c r="DU93" s="12">
        <f t="shared" si="15"/>
        <v>89</v>
      </c>
      <c r="DV93" s="12">
        <f t="shared" si="11"/>
        <v>89</v>
      </c>
      <c r="DW93"/>
      <c r="DX93" s="3">
        <v>1</v>
      </c>
      <c r="DY93" s="3"/>
      <c r="DZ93" s="3"/>
      <c r="EA93"/>
      <c r="EB93" s="3">
        <v>87</v>
      </c>
      <c r="EC93"/>
      <c r="ED93" s="3">
        <f t="shared" si="12"/>
        <v>89</v>
      </c>
      <c r="EE93" s="3" t="str">
        <f t="shared" si="13"/>
        <v>(89)</v>
      </c>
      <c r="EF93" s="30" t="s">
        <v>56</v>
      </c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6" customFormat="1" ht="15.75" customHeight="1">
      <c r="A94" s="10" t="str">
        <f t="shared" si="14"/>
        <v>90 ((-))</v>
      </c>
      <c r="B94" s="28" t="s">
        <v>140</v>
      </c>
      <c r="C94" s="22" t="s">
        <v>61</v>
      </c>
      <c r="D94" s="17">
        <f>IF(F94&gt;0.5,(G94/F94),0)</f>
        <v>76</v>
      </c>
      <c r="E94"/>
      <c r="F94" s="7">
        <f>COUNT(N94:BO94)</f>
        <v>2</v>
      </c>
      <c r="G94" s="5">
        <f>SUM(N94:BO94)</f>
        <v>152</v>
      </c>
      <c r="H94" s="12" t="s">
        <v>71</v>
      </c>
      <c r="I94" s="7">
        <f>COUNTIF(BQ94:DR94,2)</f>
        <v>0</v>
      </c>
      <c r="J94" s="7">
        <f>COUNTIF(BQ94:DR94,-2)</f>
        <v>0</v>
      </c>
      <c r="K94" s="7">
        <f>COUNTIF(BQ94:DR94,1)</f>
        <v>0</v>
      </c>
      <c r="L94" s="7">
        <f>COUNTIF(BQ94:DR94,-1)</f>
        <v>0</v>
      </c>
      <c r="M94" s="24">
        <f>IF(F94&gt;0,(I94+K94)/(F94),0)</f>
        <v>0</v>
      </c>
      <c r="N94" s="7">
        <v>104</v>
      </c>
      <c r="O94" s="7">
        <v>48</v>
      </c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3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3"/>
      <c r="DT94" s="3">
        <v>90</v>
      </c>
      <c r="DU94" s="12">
        <f t="shared" si="15"/>
        <v>90</v>
      </c>
      <c r="DV94" s="12">
        <f t="shared" si="11"/>
        <v>90</v>
      </c>
      <c r="DW94"/>
      <c r="DX94" s="3">
        <v>1</v>
      </c>
      <c r="DY94" s="3"/>
      <c r="DZ94" s="3"/>
      <c r="EA94"/>
      <c r="EB94" s="3">
        <v>88</v>
      </c>
      <c r="EC94"/>
      <c r="ED94" s="3">
        <f t="shared" si="12"/>
        <v>90</v>
      </c>
      <c r="EE94" s="3" t="str">
        <f t="shared" si="13"/>
        <v>(90)</v>
      </c>
      <c r="EF94" s="30" t="s">
        <v>56</v>
      </c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6" customFormat="1" ht="15.75" customHeight="1">
      <c r="A95" s="10" t="str">
        <f t="shared" si="14"/>
        <v>91 ((-))</v>
      </c>
      <c r="B95" s="28" t="s">
        <v>125</v>
      </c>
      <c r="C95" s="22" t="s">
        <v>27</v>
      </c>
      <c r="D95" s="17">
        <f>IF(F95&gt;0.5,(G95/F95),0)</f>
        <v>75.599999999999994</v>
      </c>
      <c r="E95"/>
      <c r="F95" s="7">
        <f>COUNT(N95:BO95)</f>
        <v>5</v>
      </c>
      <c r="G95" s="5">
        <f>SUM(N95:BO95)</f>
        <v>378</v>
      </c>
      <c r="H95" s="12" t="s">
        <v>71</v>
      </c>
      <c r="I95" s="7">
        <f>COUNTIF(BQ95:DR95,2)</f>
        <v>0</v>
      </c>
      <c r="J95" s="7">
        <f>COUNTIF(BQ95:DR95,-2)</f>
        <v>0</v>
      </c>
      <c r="K95" s="7">
        <f>COUNTIF(BQ95:DR95,1)</f>
        <v>0</v>
      </c>
      <c r="L95" s="7">
        <f>COUNTIF(BQ95:DR95,-1)</f>
        <v>0</v>
      </c>
      <c r="M95" s="24">
        <f>IF(F95&gt;0,(I95+K95)/(F95),0)</f>
        <v>0</v>
      </c>
      <c r="N95" s="7">
        <v>68</v>
      </c>
      <c r="O95" s="7">
        <v>73</v>
      </c>
      <c r="P95" s="7">
        <v>34</v>
      </c>
      <c r="Q95" s="7">
        <v>76</v>
      </c>
      <c r="R95" s="7">
        <v>127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3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3"/>
      <c r="DT95" s="3">
        <v>91</v>
      </c>
      <c r="DU95" s="12">
        <f t="shared" si="15"/>
        <v>91</v>
      </c>
      <c r="DV95" s="12">
        <f t="shared" si="11"/>
        <v>91</v>
      </c>
      <c r="DW95"/>
      <c r="DX95" s="3">
        <v>1</v>
      </c>
      <c r="DY95" s="3"/>
      <c r="DZ95" s="3"/>
      <c r="EA95"/>
      <c r="EB95" s="3">
        <v>89</v>
      </c>
      <c r="EC95"/>
      <c r="ED95" s="3">
        <f t="shared" si="12"/>
        <v>91</v>
      </c>
      <c r="EE95" s="3" t="str">
        <f t="shared" si="13"/>
        <v>(91)</v>
      </c>
      <c r="EF95" s="30" t="s">
        <v>56</v>
      </c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6" customFormat="1" ht="15.75" customHeight="1">
      <c r="A96" s="10" t="str">
        <f t="shared" si="14"/>
        <v>92 ((-))</v>
      </c>
      <c r="B96" s="28" t="s">
        <v>126</v>
      </c>
      <c r="C96" s="22" t="s">
        <v>106</v>
      </c>
      <c r="D96" s="17">
        <f>IF(F96&gt;0.5,(G96/F96),0)</f>
        <v>75.083333333333329</v>
      </c>
      <c r="E96"/>
      <c r="F96" s="7">
        <f>COUNT(N96:BO96)</f>
        <v>12</v>
      </c>
      <c r="G96" s="5">
        <f>SUM(N96:BO96)</f>
        <v>901</v>
      </c>
      <c r="H96" s="12" t="s">
        <v>71</v>
      </c>
      <c r="I96" s="7">
        <f>COUNTIF(BQ96:DR96,2)</f>
        <v>0</v>
      </c>
      <c r="J96" s="7">
        <f>COUNTIF(BQ96:DR96,-2)</f>
        <v>0</v>
      </c>
      <c r="K96" s="7">
        <f>COUNTIF(BQ96:DR96,1)</f>
        <v>0</v>
      </c>
      <c r="L96" s="7">
        <f>COUNTIF(BQ96:DR96,-1)</f>
        <v>0</v>
      </c>
      <c r="M96" s="24">
        <f>IF(F96&gt;0,(I96+K96)/(F96),0)</f>
        <v>0</v>
      </c>
      <c r="N96" s="7">
        <v>64</v>
      </c>
      <c r="O96" s="7">
        <v>52</v>
      </c>
      <c r="P96" s="7">
        <v>34</v>
      </c>
      <c r="Q96" s="7">
        <v>65</v>
      </c>
      <c r="R96" s="7">
        <v>97</v>
      </c>
      <c r="S96" s="7">
        <v>27</v>
      </c>
      <c r="T96" s="7">
        <v>139</v>
      </c>
      <c r="U96" s="7">
        <v>78</v>
      </c>
      <c r="V96" s="7">
        <v>50</v>
      </c>
      <c r="W96" s="7">
        <v>71</v>
      </c>
      <c r="X96" s="7">
        <v>96</v>
      </c>
      <c r="Y96" s="7">
        <v>128</v>
      </c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3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3"/>
      <c r="DT96" s="3">
        <v>92</v>
      </c>
      <c r="DU96" s="12">
        <f t="shared" si="15"/>
        <v>92</v>
      </c>
      <c r="DV96" s="12">
        <f t="shared" si="11"/>
        <v>92</v>
      </c>
      <c r="DW96"/>
      <c r="DX96" s="3">
        <v>1</v>
      </c>
      <c r="DY96"/>
      <c r="DZ96"/>
      <c r="EA96"/>
      <c r="EB96" s="3">
        <v>112</v>
      </c>
      <c r="EC96"/>
      <c r="ED96" s="3">
        <f t="shared" si="12"/>
        <v>92</v>
      </c>
      <c r="EE96" s="3" t="str">
        <f t="shared" si="13"/>
        <v>(92)</v>
      </c>
      <c r="EF96" s="30" t="s">
        <v>56</v>
      </c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6" customFormat="1" ht="15.75" customHeight="1">
      <c r="A97" s="10" t="str">
        <f t="shared" si="14"/>
        <v>93 ((-))</v>
      </c>
      <c r="B97" s="28" t="s">
        <v>113</v>
      </c>
      <c r="C97" s="22" t="s">
        <v>106</v>
      </c>
      <c r="D97" s="17">
        <f>IF(F97&gt;0.5,(G97/F97),0)</f>
        <v>72.777777777777771</v>
      </c>
      <c r="E97"/>
      <c r="F97" s="7">
        <f>COUNT(N97:BO97)</f>
        <v>9</v>
      </c>
      <c r="G97" s="5">
        <f>SUM(N97:BO97)</f>
        <v>655</v>
      </c>
      <c r="H97" s="12" t="s">
        <v>71</v>
      </c>
      <c r="I97" s="7">
        <f>COUNTIF(BQ97:DR97,2)</f>
        <v>0</v>
      </c>
      <c r="J97" s="7">
        <f>COUNTIF(BQ97:DR97,-2)</f>
        <v>0</v>
      </c>
      <c r="K97" s="7">
        <f>COUNTIF(BQ97:DR97,1)</f>
        <v>0</v>
      </c>
      <c r="L97" s="7">
        <f>COUNTIF(BQ97:DR97,-1)</f>
        <v>0</v>
      </c>
      <c r="M97" s="24">
        <f>IF(F97&gt;0,(I97+K97)/(F97),0)</f>
        <v>0</v>
      </c>
      <c r="N97" s="7">
        <v>90</v>
      </c>
      <c r="O97" s="7">
        <v>96</v>
      </c>
      <c r="P97" s="7">
        <v>7</v>
      </c>
      <c r="Q97" s="7">
        <v>69</v>
      </c>
      <c r="R97" s="7">
        <v>61</v>
      </c>
      <c r="S97" s="7">
        <v>64</v>
      </c>
      <c r="T97" s="7">
        <v>85</v>
      </c>
      <c r="U97" s="7">
        <v>95</v>
      </c>
      <c r="V97" s="7">
        <v>88</v>
      </c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3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3"/>
      <c r="DT97" s="3">
        <v>93</v>
      </c>
      <c r="DU97" s="12">
        <f t="shared" si="15"/>
        <v>93</v>
      </c>
      <c r="DV97" s="12">
        <f t="shared" si="11"/>
        <v>93</v>
      </c>
      <c r="DW97"/>
      <c r="DX97" s="3">
        <v>1</v>
      </c>
      <c r="DY97" s="3"/>
      <c r="DZ97" s="3"/>
      <c r="EA97"/>
      <c r="EB97" s="3">
        <v>90</v>
      </c>
      <c r="EC97"/>
      <c r="ED97" s="3">
        <f t="shared" si="12"/>
        <v>93</v>
      </c>
      <c r="EE97" s="3" t="str">
        <f t="shared" si="13"/>
        <v>(93)</v>
      </c>
      <c r="EF97" s="30" t="s">
        <v>56</v>
      </c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6" customFormat="1" ht="15.75" customHeight="1">
      <c r="A98" s="10" t="str">
        <f t="shared" si="14"/>
        <v>94 ((-))</v>
      </c>
      <c r="B98" s="28" t="s">
        <v>110</v>
      </c>
      <c r="C98" s="22" t="s">
        <v>106</v>
      </c>
      <c r="D98" s="17">
        <f>IF(F98&gt;0.5,(G98/F98),0)</f>
        <v>70.25</v>
      </c>
      <c r="E98"/>
      <c r="F98" s="7">
        <f>COUNT(N98:BO98)</f>
        <v>8</v>
      </c>
      <c r="G98" s="5">
        <f>SUM(N98:BO98)</f>
        <v>562</v>
      </c>
      <c r="H98" s="12" t="s">
        <v>71</v>
      </c>
      <c r="I98" s="7">
        <f>COUNTIF(BQ98:DR98,2)</f>
        <v>0</v>
      </c>
      <c r="J98" s="7">
        <f>COUNTIF(BQ98:DR98,-2)</f>
        <v>0</v>
      </c>
      <c r="K98" s="7">
        <f>COUNTIF(BQ98:DR98,1)</f>
        <v>0</v>
      </c>
      <c r="L98" s="7">
        <f>COUNTIF(BQ98:DR98,-1)</f>
        <v>0</v>
      </c>
      <c r="M98" s="24">
        <f>IF(F98&gt;0,(I98+K98)/(F98),0)</f>
        <v>0</v>
      </c>
      <c r="N98" s="7">
        <v>44</v>
      </c>
      <c r="O98" s="7">
        <v>60</v>
      </c>
      <c r="P98" s="7">
        <v>67</v>
      </c>
      <c r="Q98" s="7">
        <v>118</v>
      </c>
      <c r="R98" s="7">
        <v>66</v>
      </c>
      <c r="S98" s="7">
        <v>71</v>
      </c>
      <c r="T98" s="7">
        <v>54</v>
      </c>
      <c r="U98" s="7">
        <v>82</v>
      </c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3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3"/>
      <c r="DT98" s="3">
        <v>94</v>
      </c>
      <c r="DU98" s="12">
        <f t="shared" si="15"/>
        <v>94</v>
      </c>
      <c r="DV98" s="12">
        <f t="shared" si="11"/>
        <v>94</v>
      </c>
      <c r="DW98"/>
      <c r="DX98" s="3">
        <v>1</v>
      </c>
      <c r="DY98" s="3"/>
      <c r="DZ98" s="3"/>
      <c r="EA98"/>
      <c r="EB98" s="3">
        <v>91</v>
      </c>
      <c r="EC98"/>
      <c r="ED98" s="3">
        <f t="shared" si="12"/>
        <v>94</v>
      </c>
      <c r="EE98" s="3" t="str">
        <f t="shared" si="13"/>
        <v>(94)</v>
      </c>
      <c r="EF98" s="30" t="s">
        <v>56</v>
      </c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6" customFormat="1" ht="15.75" customHeight="1">
      <c r="A99" s="10" t="str">
        <f t="shared" si="14"/>
        <v>95 ((-))</v>
      </c>
      <c r="B99" s="28" t="s">
        <v>51</v>
      </c>
      <c r="C99" s="22" t="s">
        <v>26</v>
      </c>
      <c r="D99" s="17">
        <f>IF(F99&gt;0.5,(G99/F99),0)</f>
        <v>65.400000000000006</v>
      </c>
      <c r="E99"/>
      <c r="F99" s="7">
        <f>COUNT(N99:BO99)</f>
        <v>5</v>
      </c>
      <c r="G99" s="5">
        <f>SUM(N99:BO99)</f>
        <v>327</v>
      </c>
      <c r="H99" s="12" t="s">
        <v>71</v>
      </c>
      <c r="I99" s="7">
        <f>COUNTIF(BQ99:DR99,2)</f>
        <v>0</v>
      </c>
      <c r="J99" s="7">
        <f>COUNTIF(BQ99:DR99,-2)</f>
        <v>0</v>
      </c>
      <c r="K99" s="7">
        <f>COUNTIF(BQ99:DR99,1)</f>
        <v>0</v>
      </c>
      <c r="L99" s="7">
        <f>COUNTIF(BQ99:DR99,-1)</f>
        <v>0</v>
      </c>
      <c r="M99" s="24">
        <f>IF(F99&gt;0,(I99+K99)/(F99),0)</f>
        <v>0</v>
      </c>
      <c r="N99" s="7">
        <v>62</v>
      </c>
      <c r="O99" s="7">
        <v>58</v>
      </c>
      <c r="P99" s="7">
        <v>77</v>
      </c>
      <c r="Q99" s="7">
        <v>89</v>
      </c>
      <c r="R99" s="7">
        <v>41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3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3"/>
      <c r="DT99" s="3">
        <v>95</v>
      </c>
      <c r="DU99" s="12">
        <f t="shared" si="15"/>
        <v>95</v>
      </c>
      <c r="DV99" s="12">
        <f t="shared" si="11"/>
        <v>95</v>
      </c>
      <c r="DW99"/>
      <c r="DX99" s="3">
        <v>1</v>
      </c>
      <c r="DY99" s="3"/>
      <c r="DZ99" s="3"/>
      <c r="EA99"/>
      <c r="EB99" s="3">
        <v>92</v>
      </c>
      <c r="EC99"/>
      <c r="ED99" s="3">
        <f t="shared" si="12"/>
        <v>95</v>
      </c>
      <c r="EE99" s="3" t="str">
        <f t="shared" si="13"/>
        <v>(95)</v>
      </c>
      <c r="EF99" s="30" t="s">
        <v>56</v>
      </c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6" customFormat="1" ht="15.75" customHeight="1">
      <c r="A100" s="10" t="str">
        <f t="shared" si="14"/>
        <v>96 ((-))</v>
      </c>
      <c r="B100" s="28" t="s">
        <v>103</v>
      </c>
      <c r="C100" s="22" t="s">
        <v>106</v>
      </c>
      <c r="D100" s="17">
        <f>IF(F100&gt;0.5,(G100/F100),0)</f>
        <v>63.75</v>
      </c>
      <c r="E100"/>
      <c r="F100" s="7">
        <f>COUNT(N100:BO100)</f>
        <v>16</v>
      </c>
      <c r="G100" s="5">
        <f>SUM(N100:BO100)</f>
        <v>1020</v>
      </c>
      <c r="H100" s="12" t="s">
        <v>71</v>
      </c>
      <c r="I100" s="7">
        <f>COUNTIF(BQ100:DR100,2)</f>
        <v>0</v>
      </c>
      <c r="J100" s="7">
        <f>COUNTIF(BQ100:DR100,-2)</f>
        <v>0</v>
      </c>
      <c r="K100" s="7">
        <f>COUNTIF(BQ100:DR100,1)</f>
        <v>0</v>
      </c>
      <c r="L100" s="7">
        <f>COUNTIF(BQ100:DR100,-1)</f>
        <v>0</v>
      </c>
      <c r="M100" s="24">
        <f>IF(F100&gt;0,(I100+K100)/(F100),0)</f>
        <v>0</v>
      </c>
      <c r="N100" s="7">
        <v>51</v>
      </c>
      <c r="O100" s="7">
        <v>57</v>
      </c>
      <c r="P100" s="7">
        <v>100</v>
      </c>
      <c r="Q100" s="7">
        <v>60</v>
      </c>
      <c r="R100" s="7">
        <v>94</v>
      </c>
      <c r="S100" s="7">
        <v>45</v>
      </c>
      <c r="T100" s="7">
        <v>56</v>
      </c>
      <c r="U100" s="7">
        <v>60</v>
      </c>
      <c r="V100" s="7">
        <v>27</v>
      </c>
      <c r="W100" s="7">
        <v>94</v>
      </c>
      <c r="X100" s="7">
        <v>115</v>
      </c>
      <c r="Y100" s="7">
        <v>47</v>
      </c>
      <c r="Z100" s="7">
        <v>50</v>
      </c>
      <c r="AA100" s="7">
        <v>67</v>
      </c>
      <c r="AB100" s="7">
        <v>17</v>
      </c>
      <c r="AC100" s="7">
        <v>80</v>
      </c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3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3"/>
      <c r="DT100" s="3">
        <v>96</v>
      </c>
      <c r="DU100" s="12">
        <f t="shared" si="15"/>
        <v>96</v>
      </c>
      <c r="DV100" s="12">
        <f t="shared" si="11"/>
        <v>96</v>
      </c>
      <c r="DW100"/>
      <c r="DX100" s="3">
        <v>1</v>
      </c>
      <c r="DY100" s="3"/>
      <c r="DZ100" s="3"/>
      <c r="EA100"/>
      <c r="EB100" s="3">
        <v>63</v>
      </c>
      <c r="EC100"/>
      <c r="ED100" s="3">
        <f t="shared" si="12"/>
        <v>96</v>
      </c>
      <c r="EE100" s="3" t="str">
        <f t="shared" si="13"/>
        <v>(96)</v>
      </c>
      <c r="EF100" s="30" t="s">
        <v>56</v>
      </c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6" customFormat="1" ht="15.75" customHeight="1">
      <c r="A101" s="10" t="str">
        <f t="shared" si="14"/>
        <v>97 ((-))</v>
      </c>
      <c r="B101" s="28" t="s">
        <v>139</v>
      </c>
      <c r="C101" s="22" t="s">
        <v>70</v>
      </c>
      <c r="D101" s="17">
        <f>IF(F101&gt;0.5,(G101/F101),0)</f>
        <v>61.4</v>
      </c>
      <c r="E101" s="30"/>
      <c r="F101" s="7">
        <f>COUNT(N101:BO101)</f>
        <v>5</v>
      </c>
      <c r="G101" s="5">
        <f>SUM(N101:BO101)</f>
        <v>307</v>
      </c>
      <c r="H101" s="12" t="s">
        <v>71</v>
      </c>
      <c r="I101" s="7">
        <f>COUNTIF(BQ101:DR101,2)</f>
        <v>0</v>
      </c>
      <c r="J101" s="7">
        <f>COUNTIF(BQ101:DR101,-2)</f>
        <v>0</v>
      </c>
      <c r="K101" s="7">
        <f>COUNTIF(BQ101:DR101,1)</f>
        <v>0</v>
      </c>
      <c r="L101" s="7">
        <f>COUNTIF(BQ101:DR101,-1)</f>
        <v>0</v>
      </c>
      <c r="M101" s="24">
        <f>IF(F101&gt;0,(I101+K101)/(F101),0)</f>
        <v>0</v>
      </c>
      <c r="N101" s="7">
        <v>60</v>
      </c>
      <c r="O101" s="7">
        <v>54</v>
      </c>
      <c r="P101" s="7">
        <v>78</v>
      </c>
      <c r="Q101" s="7">
        <v>56</v>
      </c>
      <c r="R101" s="7">
        <v>59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3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3"/>
      <c r="DT101" s="3">
        <v>97</v>
      </c>
      <c r="DU101" s="12">
        <f t="shared" si="15"/>
        <v>97</v>
      </c>
      <c r="DV101" s="12">
        <f t="shared" ref="DV101:DV120" si="16">IF(DX101=1,ROW(97:97),"-")</f>
        <v>97</v>
      </c>
      <c r="DW101"/>
      <c r="DX101" s="3">
        <v>1</v>
      </c>
      <c r="DY101" s="3"/>
      <c r="DZ101" s="3"/>
      <c r="EA101"/>
      <c r="EB101" s="3">
        <v>93</v>
      </c>
      <c r="EC101"/>
      <c r="ED101" s="3">
        <f t="shared" ref="ED101:ED120" si="17">IF(DX101=1,DU101,IF(DX101="",DU101,""))</f>
        <v>97</v>
      </c>
      <c r="EE101" s="3" t="str">
        <f t="shared" ref="EE101:EE120" si="18">IF(DX101=1,"("&amp;DT101&amp;")","("&amp;DV101&amp;")")</f>
        <v>(97)</v>
      </c>
      <c r="EF101" s="30" t="s">
        <v>56</v>
      </c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6" customFormat="1" ht="15.75" customHeight="1">
      <c r="A102" s="10" t="str">
        <f t="shared" si="14"/>
        <v>98 ((-))</v>
      </c>
      <c r="B102" s="28" t="s">
        <v>31</v>
      </c>
      <c r="C102" s="22" t="s">
        <v>27</v>
      </c>
      <c r="D102" s="17">
        <f>IF(F102&gt;0.5,(G102/F102),0)</f>
        <v>61.363636363636367</v>
      </c>
      <c r="E102"/>
      <c r="F102" s="7">
        <f>COUNT(N102:BO102)</f>
        <v>11</v>
      </c>
      <c r="G102" s="5">
        <f>SUM(N102:BO102)</f>
        <v>675</v>
      </c>
      <c r="H102" s="12" t="s">
        <v>71</v>
      </c>
      <c r="I102" s="7">
        <f>COUNTIF(BQ102:DR102,2)</f>
        <v>0</v>
      </c>
      <c r="J102" s="7">
        <f>COUNTIF(BQ102:DR102,-2)</f>
        <v>0</v>
      </c>
      <c r="K102" s="7">
        <f>COUNTIF(BQ102:DR102,1)</f>
        <v>0</v>
      </c>
      <c r="L102" s="7">
        <f>COUNTIF(BQ102:DR102,-1)</f>
        <v>0</v>
      </c>
      <c r="M102" s="24">
        <f>IF(F102&gt;0,(I102+K102)/(F102),0)</f>
        <v>0</v>
      </c>
      <c r="N102" s="7">
        <v>76</v>
      </c>
      <c r="O102" s="7">
        <v>50</v>
      </c>
      <c r="P102" s="7">
        <v>58</v>
      </c>
      <c r="Q102" s="7">
        <v>101</v>
      </c>
      <c r="R102" s="7">
        <v>58</v>
      </c>
      <c r="S102" s="7">
        <v>44</v>
      </c>
      <c r="T102" s="7">
        <v>81</v>
      </c>
      <c r="U102" s="7">
        <v>50</v>
      </c>
      <c r="V102" s="7">
        <v>65</v>
      </c>
      <c r="W102" s="7">
        <v>44</v>
      </c>
      <c r="X102" s="7">
        <v>48</v>
      </c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3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3"/>
      <c r="DT102" s="3">
        <v>98</v>
      </c>
      <c r="DU102" s="12">
        <f t="shared" si="15"/>
        <v>98</v>
      </c>
      <c r="DV102" s="12">
        <f t="shared" si="16"/>
        <v>98</v>
      </c>
      <c r="DW102"/>
      <c r="DX102" s="3">
        <v>1</v>
      </c>
      <c r="DY102" s="3"/>
      <c r="DZ102" s="3"/>
      <c r="EA102"/>
      <c r="EB102" s="3">
        <v>94</v>
      </c>
      <c r="EC102"/>
      <c r="ED102" s="3">
        <f t="shared" si="17"/>
        <v>98</v>
      </c>
      <c r="EE102" s="3" t="str">
        <f t="shared" si="18"/>
        <v>(98)</v>
      </c>
      <c r="EF102" s="30" t="s">
        <v>56</v>
      </c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6" customFormat="1" ht="15.75" customHeight="1">
      <c r="A103" s="10" t="str">
        <f t="shared" si="14"/>
        <v>99 ((-))</v>
      </c>
      <c r="B103" s="28" t="s">
        <v>144</v>
      </c>
      <c r="C103" s="22" t="s">
        <v>106</v>
      </c>
      <c r="D103" s="17">
        <f>IF(F103&gt;0.5,(G103/F103),0)</f>
        <v>60.5</v>
      </c>
      <c r="E103"/>
      <c r="F103" s="7">
        <f>COUNT(N103:BO103)</f>
        <v>2</v>
      </c>
      <c r="G103" s="5">
        <f>SUM(N103:BO103)</f>
        <v>121</v>
      </c>
      <c r="H103" s="12" t="s">
        <v>71</v>
      </c>
      <c r="I103" s="7">
        <f>COUNTIF(BQ103:DR103,2)</f>
        <v>0</v>
      </c>
      <c r="J103" s="7">
        <f>COUNTIF(BQ103:DR103,-2)</f>
        <v>0</v>
      </c>
      <c r="K103" s="7">
        <f>COUNTIF(BQ103:DR103,1)</f>
        <v>0</v>
      </c>
      <c r="L103" s="7">
        <f>COUNTIF(BQ103:DR103,-1)</f>
        <v>0</v>
      </c>
      <c r="M103" s="24">
        <f>IF(F103&gt;0,(I103+K103)/(F103),0)</f>
        <v>0</v>
      </c>
      <c r="N103" s="7">
        <v>58</v>
      </c>
      <c r="O103" s="7">
        <v>63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3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3"/>
      <c r="DT103" s="3">
        <v>99</v>
      </c>
      <c r="DU103" s="12">
        <f t="shared" si="15"/>
        <v>99</v>
      </c>
      <c r="DV103" s="12">
        <f t="shared" si="16"/>
        <v>99</v>
      </c>
      <c r="DW103"/>
      <c r="DX103" s="3">
        <v>1</v>
      </c>
      <c r="DY103" s="3"/>
      <c r="DZ103" s="3"/>
      <c r="EA103"/>
      <c r="EB103" s="3">
        <v>95</v>
      </c>
      <c r="EC103"/>
      <c r="ED103" s="3">
        <f t="shared" si="17"/>
        <v>99</v>
      </c>
      <c r="EE103" s="3" t="str">
        <f t="shared" si="18"/>
        <v>(99)</v>
      </c>
      <c r="EF103" s="30" t="s">
        <v>56</v>
      </c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6" customFormat="1" ht="15.75" customHeight="1">
      <c r="A104" s="10" t="str">
        <f t="shared" si="14"/>
        <v>99 ((-))</v>
      </c>
      <c r="B104" s="28" t="s">
        <v>145</v>
      </c>
      <c r="C104" s="22" t="s">
        <v>46</v>
      </c>
      <c r="D104" s="17">
        <f>IF(F104&gt;0.5,(G104/F104),0)</f>
        <v>60.5</v>
      </c>
      <c r="E104"/>
      <c r="F104" s="7">
        <f>COUNT(N104:BO104)</f>
        <v>2</v>
      </c>
      <c r="G104" s="5">
        <f>SUM(N104:BO104)</f>
        <v>121</v>
      </c>
      <c r="H104" s="12" t="s">
        <v>71</v>
      </c>
      <c r="I104" s="7">
        <f>COUNTIF(BQ104:DR104,2)</f>
        <v>0</v>
      </c>
      <c r="J104" s="7">
        <f>COUNTIF(BQ104:DR104,-2)</f>
        <v>0</v>
      </c>
      <c r="K104" s="7">
        <f>COUNTIF(BQ104:DR104,1)</f>
        <v>0</v>
      </c>
      <c r="L104" s="7">
        <f>COUNTIF(BQ104:DR104,-1)</f>
        <v>0</v>
      </c>
      <c r="M104" s="24">
        <f>IF(F104&gt;0,(I104+K104)/(F104),0)</f>
        <v>0</v>
      </c>
      <c r="N104" s="7">
        <v>48</v>
      </c>
      <c r="O104" s="7">
        <v>73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3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3"/>
      <c r="DT104" s="3">
        <v>99</v>
      </c>
      <c r="DU104" s="12">
        <f t="shared" si="15"/>
        <v>99</v>
      </c>
      <c r="DV104" s="12">
        <f t="shared" si="16"/>
        <v>100</v>
      </c>
      <c r="DW104"/>
      <c r="DX104" s="3">
        <v>1</v>
      </c>
      <c r="DY104" s="3"/>
      <c r="DZ104" s="3"/>
      <c r="EA104"/>
      <c r="EB104" s="3">
        <v>96</v>
      </c>
      <c r="EC104"/>
      <c r="ED104" s="3">
        <f t="shared" si="17"/>
        <v>99</v>
      </c>
      <c r="EE104" s="3" t="str">
        <f t="shared" si="18"/>
        <v>(99)</v>
      </c>
      <c r="EF104" s="30" t="s">
        <v>56</v>
      </c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6" customFormat="1" ht="15.75" customHeight="1">
      <c r="A105" s="10" t="str">
        <f t="shared" si="14"/>
        <v>101 ((-))</v>
      </c>
      <c r="B105" s="28" t="s">
        <v>121</v>
      </c>
      <c r="C105" s="22" t="s">
        <v>89</v>
      </c>
      <c r="D105" s="17">
        <f>IF(F105&gt;0.5,(G105/F105),0)</f>
        <v>59.5</v>
      </c>
      <c r="E105"/>
      <c r="F105" s="7">
        <f>COUNT(N105:BO105)</f>
        <v>8</v>
      </c>
      <c r="G105" s="5">
        <f>SUM(N105:BO105)</f>
        <v>476</v>
      </c>
      <c r="H105" s="12" t="s">
        <v>71</v>
      </c>
      <c r="I105" s="7">
        <f>COUNTIF(BQ105:DR105,2)</f>
        <v>0</v>
      </c>
      <c r="J105" s="7">
        <f>COUNTIF(BQ105:DR105,-2)</f>
        <v>0</v>
      </c>
      <c r="K105" s="7">
        <f>COUNTIF(BQ105:DR105,1)</f>
        <v>0</v>
      </c>
      <c r="L105" s="7">
        <f>COUNTIF(BQ105:DR105,-1)</f>
        <v>0</v>
      </c>
      <c r="M105" s="24">
        <f>IF(F105&gt;0,(I105+K105)/(F105),0)</f>
        <v>0</v>
      </c>
      <c r="N105" s="7">
        <v>74</v>
      </c>
      <c r="O105" s="7">
        <v>68</v>
      </c>
      <c r="P105" s="7">
        <v>94</v>
      </c>
      <c r="Q105" s="7">
        <v>34</v>
      </c>
      <c r="R105" s="7">
        <v>57</v>
      </c>
      <c r="S105" s="7">
        <v>61</v>
      </c>
      <c r="T105" s="7">
        <v>37</v>
      </c>
      <c r="U105" s="7">
        <v>51</v>
      </c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3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3"/>
      <c r="DT105" s="3">
        <v>101</v>
      </c>
      <c r="DU105" s="12">
        <f t="shared" si="15"/>
        <v>101</v>
      </c>
      <c r="DV105" s="12">
        <f t="shared" si="16"/>
        <v>101</v>
      </c>
      <c r="DW105"/>
      <c r="DX105" s="3">
        <v>1</v>
      </c>
      <c r="DY105" s="3"/>
      <c r="DZ105" s="3"/>
      <c r="EA105"/>
      <c r="EB105" s="3">
        <v>97</v>
      </c>
      <c r="EC105"/>
      <c r="ED105" s="3">
        <f t="shared" si="17"/>
        <v>101</v>
      </c>
      <c r="EE105" s="3" t="str">
        <f t="shared" si="18"/>
        <v>(101)</v>
      </c>
      <c r="EF105" s="30" t="s">
        <v>56</v>
      </c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6" customFormat="1" ht="15.75" customHeight="1">
      <c r="A106" s="10" t="str">
        <f t="shared" si="14"/>
        <v>102 ((-))</v>
      </c>
      <c r="B106" s="28" t="s">
        <v>143</v>
      </c>
      <c r="C106" s="22" t="s">
        <v>106</v>
      </c>
      <c r="D106" s="17">
        <f>IF(F106&gt;0.5,(G106/F106),0)</f>
        <v>40</v>
      </c>
      <c r="E106"/>
      <c r="F106" s="7">
        <f>COUNT(N106:BO106)</f>
        <v>2</v>
      </c>
      <c r="G106" s="5">
        <f>SUM(N106:BO106)</f>
        <v>80</v>
      </c>
      <c r="H106" s="12" t="s">
        <v>71</v>
      </c>
      <c r="I106" s="7">
        <f>COUNTIF(BQ106:DR106,2)</f>
        <v>0</v>
      </c>
      <c r="J106" s="7">
        <f>COUNTIF(BQ106:DR106,-2)</f>
        <v>0</v>
      </c>
      <c r="K106" s="7">
        <f>COUNTIF(BQ106:DR106,1)</f>
        <v>0</v>
      </c>
      <c r="L106" s="7">
        <f>COUNTIF(BQ106:DR106,-1)</f>
        <v>0</v>
      </c>
      <c r="M106" s="24">
        <f>IF(F106&gt;0,(I106+K106)/(F106),0)</f>
        <v>0</v>
      </c>
      <c r="N106" s="7">
        <v>26</v>
      </c>
      <c r="O106" s="7">
        <v>54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3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3"/>
      <c r="DT106" s="3">
        <v>102</v>
      </c>
      <c r="DU106" s="12">
        <f t="shared" si="15"/>
        <v>102</v>
      </c>
      <c r="DV106" s="12">
        <f t="shared" si="16"/>
        <v>102</v>
      </c>
      <c r="DW106"/>
      <c r="DX106" s="3">
        <v>1</v>
      </c>
      <c r="DY106" s="3"/>
      <c r="DZ106" s="3"/>
      <c r="EA106"/>
      <c r="EB106" s="3">
        <v>98</v>
      </c>
      <c r="EC106"/>
      <c r="ED106" s="3">
        <f t="shared" si="17"/>
        <v>102</v>
      </c>
      <c r="EE106" s="3" t="str">
        <f t="shared" si="18"/>
        <v>(102)</v>
      </c>
      <c r="EF106" s="30" t="s">
        <v>56</v>
      </c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6" customFormat="1" ht="15.75" customHeight="1">
      <c r="A107" s="10" t="str">
        <f t="shared" si="14"/>
        <v>103 ((-))</v>
      </c>
      <c r="B107" s="28" t="s">
        <v>80</v>
      </c>
      <c r="C107" s="22" t="s">
        <v>27</v>
      </c>
      <c r="D107" s="17">
        <f>IF(F107&gt;0.5,(G107/F107),0)</f>
        <v>37.6</v>
      </c>
      <c r="E107"/>
      <c r="F107" s="7">
        <f>COUNT(N107:BO107)</f>
        <v>5</v>
      </c>
      <c r="G107" s="5">
        <f>SUM(N107:BO107)</f>
        <v>188</v>
      </c>
      <c r="H107" s="12" t="s">
        <v>71</v>
      </c>
      <c r="I107" s="7">
        <f>COUNTIF(BQ107:DR107,2)</f>
        <v>0</v>
      </c>
      <c r="J107" s="7">
        <f>COUNTIF(BQ107:DR107,-2)</f>
        <v>0</v>
      </c>
      <c r="K107" s="7">
        <f>COUNTIF(BQ107:DR107,1)</f>
        <v>0</v>
      </c>
      <c r="L107" s="7">
        <f>COUNTIF(BQ107:DR107,-1)</f>
        <v>0</v>
      </c>
      <c r="M107" s="24">
        <f>IF(F107&gt;0,(I107+K107)/(F107),0)</f>
        <v>0</v>
      </c>
      <c r="N107" s="7">
        <v>24</v>
      </c>
      <c r="O107" s="7">
        <v>45</v>
      </c>
      <c r="P107" s="7">
        <v>24</v>
      </c>
      <c r="Q107" s="7">
        <v>64</v>
      </c>
      <c r="R107" s="7">
        <v>31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3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3"/>
      <c r="DT107" s="3">
        <v>103</v>
      </c>
      <c r="DU107" s="12">
        <f t="shared" ref="DU107:DU120" si="19">IF(AND(D107=D106,D107=D105,D107=D104,D107=D103),ROW(99:99),IF(AND(D107=D106,D107=D105,D107=D104),ROW(100:100),IF(AND(D107=D106,D107=D105),ROW(101:101),IF(D107=D106,ROW(102:102),IF(D107&gt;1,ROW(103:103),"-")))))</f>
        <v>103</v>
      </c>
      <c r="DV107" s="12">
        <f t="shared" si="16"/>
        <v>103</v>
      </c>
      <c r="DW107"/>
      <c r="DX107" s="3">
        <v>1</v>
      </c>
      <c r="DY107" s="3"/>
      <c r="DZ107" s="3"/>
      <c r="EA107"/>
      <c r="EB107" s="3">
        <v>99</v>
      </c>
      <c r="EC107"/>
      <c r="ED107" s="3">
        <f t="shared" si="17"/>
        <v>103</v>
      </c>
      <c r="EE107" s="3" t="str">
        <f t="shared" si="18"/>
        <v>(103)</v>
      </c>
      <c r="EF107" s="30" t="s">
        <v>56</v>
      </c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6" customFormat="1" ht="15.75" customHeight="1">
      <c r="A108" s="10" t="str">
        <f t="shared" si="14"/>
        <v>104 ((-))</v>
      </c>
      <c r="B108" s="28" t="s">
        <v>84</v>
      </c>
      <c r="C108" s="22" t="s">
        <v>61</v>
      </c>
      <c r="D108" s="17">
        <f>IF(F108&gt;0.5,(G108/F108),0)</f>
        <v>27.5</v>
      </c>
      <c r="E108" s="30"/>
      <c r="F108" s="7">
        <f>COUNT(N108:BO108)</f>
        <v>2</v>
      </c>
      <c r="G108" s="5">
        <f>SUM(N108:BO108)</f>
        <v>55</v>
      </c>
      <c r="H108" s="12" t="s">
        <v>71</v>
      </c>
      <c r="I108" s="7">
        <f>COUNTIF(BQ108:DR108,2)</f>
        <v>0</v>
      </c>
      <c r="J108" s="7">
        <f>COUNTIF(BQ108:DR108,-2)</f>
        <v>0</v>
      </c>
      <c r="K108" s="7">
        <f>COUNTIF(BQ108:DR108,1)</f>
        <v>0</v>
      </c>
      <c r="L108" s="7">
        <f>COUNTIF(BQ108:DR108,-1)</f>
        <v>0</v>
      </c>
      <c r="M108" s="24">
        <f>IF(F108&gt;0,(I108+K108)/(F108),0)</f>
        <v>0</v>
      </c>
      <c r="N108" s="7">
        <v>21</v>
      </c>
      <c r="O108" s="7">
        <v>34</v>
      </c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3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3"/>
      <c r="DT108" s="3">
        <v>104</v>
      </c>
      <c r="DU108" s="12">
        <f t="shared" si="19"/>
        <v>104</v>
      </c>
      <c r="DV108" s="12">
        <f t="shared" si="16"/>
        <v>104</v>
      </c>
      <c r="DW108"/>
      <c r="DX108" s="3">
        <v>1</v>
      </c>
      <c r="DY108" s="3"/>
      <c r="DZ108" s="3"/>
      <c r="EA108"/>
      <c r="EB108" s="3">
        <v>100</v>
      </c>
      <c r="EC108"/>
      <c r="ED108" s="3">
        <f t="shared" si="17"/>
        <v>104</v>
      </c>
      <c r="EE108" s="3" t="str">
        <f t="shared" si="18"/>
        <v>(104)</v>
      </c>
      <c r="EF108" s="30" t="s">
        <v>56</v>
      </c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6" customFormat="1" ht="15.75" customHeight="1">
      <c r="A109" s="10" t="str">
        <f t="shared" si="14"/>
        <v>- ((-))</v>
      </c>
      <c r="B109" s="28"/>
      <c r="C109" s="29"/>
      <c r="D109" s="17">
        <f>IF(F109&gt;0.5,(G109/F109),0)</f>
        <v>0</v>
      </c>
      <c r="E109"/>
      <c r="F109" s="7">
        <f>COUNT(N109:BO109)</f>
        <v>0</v>
      </c>
      <c r="G109" s="5">
        <f>SUM(N109:BO109)</f>
        <v>0</v>
      </c>
      <c r="H109" s="12" t="s">
        <v>71</v>
      </c>
      <c r="I109" s="7">
        <f>COUNTIF(BQ109:DR109,2)</f>
        <v>0</v>
      </c>
      <c r="J109" s="7">
        <f>COUNTIF(BQ109:DR109,-2)</f>
        <v>0</v>
      </c>
      <c r="K109" s="7">
        <f>COUNTIF(BQ109:DR109,1)</f>
        <v>0</v>
      </c>
      <c r="L109" s="7">
        <f>COUNTIF(BQ109:DR109,-1)</f>
        <v>0</v>
      </c>
      <c r="M109" s="24">
        <f>IF(F109&gt;0,(I109+K109)/(F109),0)</f>
        <v>0</v>
      </c>
      <c r="N109" s="7"/>
      <c r="O109" s="7"/>
      <c r="P109" s="7"/>
      <c r="Q109" s="7"/>
      <c r="R109" s="7"/>
      <c r="S109" s="7"/>
      <c r="BP109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S109"/>
      <c r="DT109" s="3" t="s">
        <v>33</v>
      </c>
      <c r="DU109" s="12" t="str">
        <f t="shared" si="19"/>
        <v>-</v>
      </c>
      <c r="DV109" s="12">
        <f t="shared" si="16"/>
        <v>105</v>
      </c>
      <c r="DW109"/>
      <c r="DX109" s="3">
        <v>1</v>
      </c>
      <c r="DY109" s="3"/>
      <c r="DZ109" s="3"/>
      <c r="EA109"/>
      <c r="EB109" s="3">
        <v>101</v>
      </c>
      <c r="EC109"/>
      <c r="ED109" s="3" t="str">
        <f t="shared" si="17"/>
        <v>-</v>
      </c>
      <c r="EE109" s="3" t="str">
        <f t="shared" si="18"/>
        <v>(-)</v>
      </c>
      <c r="EF109" s="30" t="s">
        <v>56</v>
      </c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6" customFormat="1" ht="15.75" customHeight="1">
      <c r="A110" s="10" t="str">
        <f t="shared" si="14"/>
        <v>105 ((-))</v>
      </c>
      <c r="B110" s="31"/>
      <c r="C110" s="32"/>
      <c r="D110" s="17">
        <f>IF(F110&gt;0.5,(G110/F110),0)</f>
        <v>0</v>
      </c>
      <c r="E110"/>
      <c r="F110" s="7">
        <f>COUNT(N110:BO110)</f>
        <v>0</v>
      </c>
      <c r="G110" s="5">
        <f>SUM(N110:BO110)</f>
        <v>0</v>
      </c>
      <c r="H110" s="12" t="s">
        <v>71</v>
      </c>
      <c r="I110" s="7">
        <f>COUNTIF(BQ110:DR110,2)</f>
        <v>0</v>
      </c>
      <c r="J110" s="7">
        <f>COUNTIF(BQ110:DR110,-2)</f>
        <v>0</v>
      </c>
      <c r="K110" s="7">
        <f>COUNTIF(BQ110:DR110,1)</f>
        <v>0</v>
      </c>
      <c r="L110" s="7">
        <f>COUNTIF(BQ110:DR110,-1)</f>
        <v>0</v>
      </c>
      <c r="M110" s="24">
        <f>IF(F110&gt;0,(I110+K110)/(F110),0)</f>
        <v>0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3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3"/>
      <c r="DT110" s="3">
        <v>105</v>
      </c>
      <c r="DU110" s="12">
        <f t="shared" si="19"/>
        <v>105</v>
      </c>
      <c r="DV110" s="12">
        <f t="shared" si="16"/>
        <v>106</v>
      </c>
      <c r="DW110"/>
      <c r="DX110" s="3">
        <v>1</v>
      </c>
      <c r="DY110" s="3"/>
      <c r="DZ110" s="3"/>
      <c r="EA110"/>
      <c r="EB110" s="3">
        <v>102</v>
      </c>
      <c r="EC110"/>
      <c r="ED110" s="3">
        <f t="shared" si="17"/>
        <v>105</v>
      </c>
      <c r="EE110" s="3" t="str">
        <f t="shared" si="18"/>
        <v>(105)</v>
      </c>
      <c r="EF110" s="30" t="s">
        <v>56</v>
      </c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6" customFormat="1" ht="15.75" customHeight="1">
      <c r="A111" s="10" t="str">
        <f t="shared" si="14"/>
        <v>105 ((-))</v>
      </c>
      <c r="B111" s="28"/>
      <c r="C111" s="22"/>
      <c r="D111" s="17">
        <f>IF(F111&gt;0.5,(G111/F111),0)</f>
        <v>0</v>
      </c>
      <c r="E111"/>
      <c r="F111" s="7">
        <f>COUNT(N111:BO111)</f>
        <v>0</v>
      </c>
      <c r="G111" s="5">
        <f>SUM(N111:BO111)</f>
        <v>0</v>
      </c>
      <c r="H111" s="12" t="s">
        <v>71</v>
      </c>
      <c r="I111" s="7">
        <f>COUNTIF(BQ111:DR111,2)</f>
        <v>0</v>
      </c>
      <c r="J111" s="7">
        <f>COUNTIF(BQ111:DR111,-2)</f>
        <v>0</v>
      </c>
      <c r="K111" s="7">
        <f>COUNTIF(BQ111:DR111,1)</f>
        <v>0</v>
      </c>
      <c r="L111" s="7">
        <f>COUNTIF(BQ111:DR111,-1)</f>
        <v>0</v>
      </c>
      <c r="M111" s="24">
        <f>IF(F111&gt;0,(I111+K111)/(F111),0)</f>
        <v>0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BP111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S111"/>
      <c r="DT111" s="3">
        <v>105</v>
      </c>
      <c r="DU111" s="12">
        <f t="shared" si="19"/>
        <v>105</v>
      </c>
      <c r="DV111" s="12">
        <f t="shared" si="16"/>
        <v>107</v>
      </c>
      <c r="DW111"/>
      <c r="DX111" s="3">
        <v>1</v>
      </c>
      <c r="DY111"/>
      <c r="DZ111"/>
      <c r="EA111"/>
      <c r="EB111" s="3">
        <v>110</v>
      </c>
      <c r="EC111"/>
      <c r="ED111" s="3">
        <f t="shared" si="17"/>
        <v>105</v>
      </c>
      <c r="EE111" s="3" t="str">
        <f t="shared" si="18"/>
        <v>(105)</v>
      </c>
      <c r="EF111" s="30" t="s">
        <v>56</v>
      </c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6" customFormat="1" ht="15.75" customHeight="1">
      <c r="A112" s="10" t="str">
        <f t="shared" si="14"/>
        <v>105 ((-))</v>
      </c>
      <c r="B112" s="28"/>
      <c r="C112" s="22"/>
      <c r="D112" s="17">
        <f>IF(F112&gt;0.5,(G112/F112),0)</f>
        <v>0</v>
      </c>
      <c r="E112"/>
      <c r="F112" s="7">
        <f>COUNT(N112:BO112)</f>
        <v>0</v>
      </c>
      <c r="G112" s="5">
        <f>SUM(N112:BO112)</f>
        <v>0</v>
      </c>
      <c r="H112" s="12" t="s">
        <v>71</v>
      </c>
      <c r="I112" s="7">
        <f>COUNTIF(BQ112:DR112,2)</f>
        <v>0</v>
      </c>
      <c r="J112" s="7">
        <f>COUNTIF(BQ112:DR112,-2)</f>
        <v>0</v>
      </c>
      <c r="K112" s="7">
        <f>COUNTIF(BQ112:DR112,1)</f>
        <v>0</v>
      </c>
      <c r="L112" s="7">
        <f>COUNTIF(BQ112:DR112,-1)</f>
        <v>0</v>
      </c>
      <c r="M112" s="24">
        <f>IF(F112&gt;0,(I112+K112)/(F112),0)</f>
        <v>0</v>
      </c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3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3"/>
      <c r="DT112" s="3">
        <v>105</v>
      </c>
      <c r="DU112" s="12">
        <f t="shared" si="19"/>
        <v>105</v>
      </c>
      <c r="DV112" s="12">
        <f t="shared" si="16"/>
        <v>108</v>
      </c>
      <c r="DW112"/>
      <c r="DX112" s="3">
        <v>1</v>
      </c>
      <c r="DY112" s="3"/>
      <c r="DZ112" s="3"/>
      <c r="EA112"/>
      <c r="EB112" s="3">
        <v>103</v>
      </c>
      <c r="EC112"/>
      <c r="ED112" s="3">
        <f t="shared" si="17"/>
        <v>105</v>
      </c>
      <c r="EE112" s="3" t="str">
        <f t="shared" si="18"/>
        <v>(105)</v>
      </c>
      <c r="EF112" s="30" t="s">
        <v>56</v>
      </c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136" ht="15.75" customHeight="1">
      <c r="A113" s="10" t="str">
        <f t="shared" si="14"/>
        <v>105 ((-))</v>
      </c>
      <c r="B113" s="28"/>
      <c r="C113" s="22"/>
      <c r="D113" s="17">
        <f>IF(F113&gt;0.5,(G113/F113),0)</f>
        <v>0</v>
      </c>
      <c r="F113" s="7">
        <f>COUNT(N113:BO113)</f>
        <v>0</v>
      </c>
      <c r="G113" s="5">
        <f>SUM(N113:BO113)</f>
        <v>0</v>
      </c>
      <c r="H113" s="12" t="s">
        <v>71</v>
      </c>
      <c r="I113" s="7">
        <f>COUNTIF(BQ113:DR113,2)</f>
        <v>0</v>
      </c>
      <c r="J113" s="7">
        <f>COUNTIF(BQ113:DR113,-2)</f>
        <v>0</v>
      </c>
      <c r="K113" s="7">
        <f>COUNTIF(BQ113:DR113,1)</f>
        <v>0</v>
      </c>
      <c r="L113" s="7">
        <f>COUNTIF(BQ113:DR113,-1)</f>
        <v>0</v>
      </c>
      <c r="M113" s="24">
        <f>IF(F113&gt;0,(I113+K113)/(F113),0)</f>
        <v>0</v>
      </c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3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3"/>
      <c r="DT113" s="3">
        <v>105</v>
      </c>
      <c r="DU113" s="12">
        <f t="shared" si="19"/>
        <v>105</v>
      </c>
      <c r="DV113" s="12">
        <f t="shared" si="16"/>
        <v>109</v>
      </c>
      <c r="DX113" s="3">
        <v>1</v>
      </c>
      <c r="DY113" s="3"/>
      <c r="DZ113" s="3"/>
      <c r="EB113" s="3">
        <v>104</v>
      </c>
      <c r="ED113" s="3">
        <f t="shared" si="17"/>
        <v>105</v>
      </c>
      <c r="EE113" s="3" t="str">
        <f t="shared" si="18"/>
        <v>(105)</v>
      </c>
      <c r="EF113" s="30" t="s">
        <v>56</v>
      </c>
    </row>
    <row r="114" spans="1:136" ht="15.75" customHeight="1">
      <c r="A114" s="10" t="str">
        <f t="shared" si="14"/>
        <v>106 ((-))</v>
      </c>
      <c r="B114" s="28"/>
      <c r="C114" s="22"/>
      <c r="D114" s="17">
        <f>IF(F114&gt;0.5,(G114/F114),0)</f>
        <v>0</v>
      </c>
      <c r="F114" s="7">
        <f>COUNT(N114:BO114)</f>
        <v>0</v>
      </c>
      <c r="G114" s="5">
        <f>SUM(N114:BO114)</f>
        <v>0</v>
      </c>
      <c r="H114" s="12" t="s">
        <v>71</v>
      </c>
      <c r="I114" s="7">
        <f>COUNTIF(BQ114:DR114,2)</f>
        <v>0</v>
      </c>
      <c r="J114" s="7">
        <f>COUNTIF(BQ114:DR114,-2)</f>
        <v>0</v>
      </c>
      <c r="K114" s="7">
        <f>COUNTIF(BQ114:DR114,1)</f>
        <v>0</v>
      </c>
      <c r="L114" s="7">
        <f>COUNTIF(BQ114:DR114,-1)</f>
        <v>0</v>
      </c>
      <c r="M114" s="24">
        <f>IF(F114&gt;0,(I114+K114)/(F114),0)</f>
        <v>0</v>
      </c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3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3"/>
      <c r="DT114" s="3">
        <v>106</v>
      </c>
      <c r="DU114" s="12">
        <f t="shared" si="19"/>
        <v>106</v>
      </c>
      <c r="DV114" s="12">
        <f t="shared" si="16"/>
        <v>110</v>
      </c>
      <c r="DX114" s="3">
        <v>1</v>
      </c>
      <c r="DY114" s="3"/>
      <c r="DZ114" s="3"/>
      <c r="EB114" s="3">
        <v>105</v>
      </c>
      <c r="ED114" s="3">
        <f t="shared" si="17"/>
        <v>106</v>
      </c>
      <c r="EE114" s="3" t="str">
        <f t="shared" si="18"/>
        <v>(106)</v>
      </c>
      <c r="EF114" s="30" t="s">
        <v>56</v>
      </c>
    </row>
    <row r="115" spans="1:136" ht="15.75" customHeight="1">
      <c r="A115" s="10" t="str">
        <f t="shared" si="14"/>
        <v>107 ((-))</v>
      </c>
      <c r="B115" s="28"/>
      <c r="C115" s="22"/>
      <c r="D115" s="17">
        <f>IF(F115&gt;0.5,(G115/F115),0)</f>
        <v>0</v>
      </c>
      <c r="F115" s="7">
        <f>COUNT(N115:BO115)</f>
        <v>0</v>
      </c>
      <c r="G115" s="5">
        <f>SUM(N115:BO115)</f>
        <v>0</v>
      </c>
      <c r="H115" s="12" t="s">
        <v>71</v>
      </c>
      <c r="I115" s="7">
        <f>COUNTIF(BQ115:DR115,2)</f>
        <v>0</v>
      </c>
      <c r="J115" s="7">
        <f>COUNTIF(BQ115:DR115,-2)</f>
        <v>0</v>
      </c>
      <c r="K115" s="7">
        <f>COUNTIF(BQ115:DR115,1)</f>
        <v>0</v>
      </c>
      <c r="L115" s="7">
        <f>COUNTIF(BQ115:DR115,-1)</f>
        <v>0</v>
      </c>
      <c r="M115" s="24">
        <f>IF(F115&gt;0,(I115+K115)/(F115),0)</f>
        <v>0</v>
      </c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3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3"/>
      <c r="DT115" s="3">
        <v>107</v>
      </c>
      <c r="DU115" s="12">
        <f t="shared" si="19"/>
        <v>107</v>
      </c>
      <c r="DV115" s="12">
        <f t="shared" si="16"/>
        <v>111</v>
      </c>
      <c r="DX115" s="3">
        <v>1</v>
      </c>
      <c r="DY115" s="3"/>
      <c r="DZ115" s="3"/>
      <c r="EB115" s="3">
        <v>106</v>
      </c>
      <c r="ED115" s="3">
        <f t="shared" si="17"/>
        <v>107</v>
      </c>
      <c r="EE115" s="3" t="str">
        <f t="shared" si="18"/>
        <v>(107)</v>
      </c>
      <c r="EF115" s="30" t="s">
        <v>56</v>
      </c>
    </row>
    <row r="116" spans="1:136" ht="15.75" customHeight="1">
      <c r="A116" s="10" t="str">
        <f t="shared" si="14"/>
        <v>108 ((-))</v>
      </c>
      <c r="B116" s="28"/>
      <c r="C116" s="22"/>
      <c r="D116" s="17">
        <f>IF(F116&gt;0.5,(G116/F116),0)</f>
        <v>0</v>
      </c>
      <c r="F116" s="7">
        <f>COUNT(N116:BO116)</f>
        <v>0</v>
      </c>
      <c r="G116" s="5">
        <f>SUM(N116:BO116)</f>
        <v>0</v>
      </c>
      <c r="H116" s="12" t="s">
        <v>71</v>
      </c>
      <c r="I116" s="7">
        <f>COUNTIF(BQ116:DR116,2)</f>
        <v>0</v>
      </c>
      <c r="J116" s="7">
        <f>COUNTIF(BQ116:DR116,-2)</f>
        <v>0</v>
      </c>
      <c r="K116" s="7">
        <f>COUNTIF(BQ116:DR116,1)</f>
        <v>0</v>
      </c>
      <c r="L116" s="7">
        <f>COUNTIF(BQ116:DR116,-1)</f>
        <v>0</v>
      </c>
      <c r="M116" s="24">
        <f>IF(F116&gt;0,(I116+K116)/(F116),0)</f>
        <v>0</v>
      </c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3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3"/>
      <c r="DT116" s="3">
        <v>108</v>
      </c>
      <c r="DU116" s="12">
        <f t="shared" si="19"/>
        <v>108</v>
      </c>
      <c r="DV116" s="12">
        <f t="shared" si="16"/>
        <v>112</v>
      </c>
      <c r="DX116" s="3">
        <v>1</v>
      </c>
      <c r="DY116" s="3"/>
      <c r="DZ116" s="3"/>
      <c r="EB116" s="3">
        <v>107</v>
      </c>
      <c r="ED116" s="3">
        <f t="shared" si="17"/>
        <v>108</v>
      </c>
      <c r="EE116" s="3" t="str">
        <f t="shared" si="18"/>
        <v>(108)</v>
      </c>
      <c r="EF116" s="30" t="s">
        <v>56</v>
      </c>
    </row>
    <row r="117" spans="1:136" ht="15.75" customHeight="1">
      <c r="A117" s="10" t="str">
        <f t="shared" si="14"/>
        <v>109 ((-))</v>
      </c>
      <c r="B117" s="31"/>
      <c r="C117" s="32"/>
      <c r="D117" s="17">
        <f>IF(F117&gt;0.5,(G117/F117),0)</f>
        <v>0</v>
      </c>
      <c r="F117" s="7">
        <f>COUNT(N117:BO117)</f>
        <v>0</v>
      </c>
      <c r="G117" s="5">
        <f>SUM(N117:BO117)</f>
        <v>0</v>
      </c>
      <c r="H117" s="12" t="s">
        <v>71</v>
      </c>
      <c r="I117" s="7">
        <f>COUNTIF(BQ117:DR117,2)</f>
        <v>0</v>
      </c>
      <c r="J117" s="7">
        <f>COUNTIF(BQ117:DR117,-2)</f>
        <v>0</v>
      </c>
      <c r="K117" s="7">
        <f>COUNTIF(BQ117:DR117,1)</f>
        <v>0</v>
      </c>
      <c r="L117" s="7">
        <f>COUNTIF(BQ117:DR117,-1)</f>
        <v>0</v>
      </c>
      <c r="M117" s="24">
        <f>IF(F117&gt;0,(I117+K117)/(F117),0)</f>
        <v>0</v>
      </c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3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3"/>
      <c r="DT117" s="3">
        <v>109</v>
      </c>
      <c r="DU117" s="12">
        <f t="shared" si="19"/>
        <v>109</v>
      </c>
      <c r="DV117" s="12">
        <f t="shared" si="16"/>
        <v>113</v>
      </c>
      <c r="DX117" s="3">
        <v>1</v>
      </c>
      <c r="DY117" s="3"/>
      <c r="DZ117" s="3"/>
      <c r="EB117" s="3">
        <v>108</v>
      </c>
      <c r="ED117" s="3">
        <f t="shared" si="17"/>
        <v>109</v>
      </c>
      <c r="EE117" s="3" t="str">
        <f t="shared" si="18"/>
        <v>(109)</v>
      </c>
      <c r="EF117" s="30" t="s">
        <v>56</v>
      </c>
    </row>
    <row r="118" spans="1:136" ht="15.75" customHeight="1">
      <c r="A118" s="10" t="str">
        <f t="shared" si="14"/>
        <v>110 ((-))</v>
      </c>
      <c r="B118" s="28"/>
      <c r="C118" s="22"/>
      <c r="D118" s="17">
        <f>IF(F118&gt;0.5,(G118/F118),0)</f>
        <v>0</v>
      </c>
      <c r="F118" s="7">
        <f>COUNT(N118:BO118)</f>
        <v>0</v>
      </c>
      <c r="G118" s="5">
        <f>SUM(N118:BO118)</f>
        <v>0</v>
      </c>
      <c r="H118" s="12" t="s">
        <v>71</v>
      </c>
      <c r="I118" s="7">
        <f>COUNTIF(BQ118:DR118,2)</f>
        <v>0</v>
      </c>
      <c r="J118" s="7">
        <f>COUNTIF(BQ118:DR118,-2)</f>
        <v>0</v>
      </c>
      <c r="K118" s="7">
        <f>COUNTIF(BQ118:DR118,1)</f>
        <v>0</v>
      </c>
      <c r="L118" s="7">
        <f>COUNTIF(BQ118:DR118,-1)</f>
        <v>0</v>
      </c>
      <c r="M118" s="24">
        <f>IF(F118&gt;0,(I118+K118)/(F118),0)</f>
        <v>0</v>
      </c>
      <c r="N118" s="7"/>
      <c r="O118" s="7"/>
      <c r="P118" s="7"/>
      <c r="Q118" s="7"/>
      <c r="R118" s="7"/>
      <c r="S118" s="6"/>
      <c r="T118" s="7"/>
      <c r="U118" s="7"/>
      <c r="V118" s="7"/>
      <c r="W118" s="7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6"/>
      <c r="DL118" s="6"/>
      <c r="DM118" s="6"/>
      <c r="DN118" s="6"/>
      <c r="DO118" s="6"/>
      <c r="DP118" s="6"/>
      <c r="DQ118" s="6"/>
      <c r="DR118" s="6"/>
      <c r="DT118" s="3">
        <v>110</v>
      </c>
      <c r="DU118" s="12">
        <f t="shared" si="19"/>
        <v>110</v>
      </c>
      <c r="DV118" s="12">
        <f t="shared" si="16"/>
        <v>114</v>
      </c>
      <c r="DX118" s="3">
        <v>1</v>
      </c>
      <c r="EB118" s="3">
        <v>109</v>
      </c>
      <c r="ED118" s="3">
        <f t="shared" si="17"/>
        <v>110</v>
      </c>
      <c r="EE118" s="3" t="str">
        <f t="shared" si="18"/>
        <v>(110)</v>
      </c>
      <c r="EF118" s="30" t="s">
        <v>56</v>
      </c>
    </row>
    <row r="119" spans="1:136" ht="15.75" customHeight="1">
      <c r="A119" s="10" t="str">
        <f t="shared" si="14"/>
        <v>111 ((-))</v>
      </c>
      <c r="B119" s="28"/>
      <c r="C119" s="22"/>
      <c r="D119" s="17">
        <f>IF(F119&gt;0.5,(G119/F119),0)</f>
        <v>0</v>
      </c>
      <c r="F119" s="7">
        <f>COUNT(N119:BO119)</f>
        <v>0</v>
      </c>
      <c r="G119" s="5">
        <f>SUM(N119:BO119)</f>
        <v>0</v>
      </c>
      <c r="H119" s="12" t="s">
        <v>71</v>
      </c>
      <c r="I119" s="7">
        <f>COUNTIF(BQ119:DR119,2)</f>
        <v>0</v>
      </c>
      <c r="J119" s="7">
        <f>COUNTIF(BQ119:DR119,-2)</f>
        <v>0</v>
      </c>
      <c r="K119" s="7">
        <f>COUNTIF(BQ119:DR119,1)</f>
        <v>0</v>
      </c>
      <c r="L119" s="7">
        <f>COUNTIF(BQ119:DR119,-1)</f>
        <v>0</v>
      </c>
      <c r="M119" s="24">
        <f>IF(F119&gt;0,(I119+K119)/(F119),0)</f>
        <v>0</v>
      </c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3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3"/>
      <c r="DT119" s="3">
        <v>111</v>
      </c>
      <c r="DU119" s="12">
        <f t="shared" si="19"/>
        <v>111</v>
      </c>
      <c r="DV119" s="12">
        <f t="shared" si="16"/>
        <v>115</v>
      </c>
      <c r="DX119" s="3">
        <v>1</v>
      </c>
      <c r="EB119" s="3">
        <v>112</v>
      </c>
      <c r="ED119" s="3">
        <f t="shared" si="17"/>
        <v>111</v>
      </c>
      <c r="EE119" s="3" t="str">
        <f t="shared" si="18"/>
        <v>(111)</v>
      </c>
      <c r="EF119" s="30" t="s">
        <v>56</v>
      </c>
    </row>
    <row r="120" spans="1:136" ht="15.75" customHeight="1">
      <c r="A120" s="10" t="str">
        <f t="shared" si="14"/>
        <v>112 ((-))</v>
      </c>
      <c r="B120" s="13"/>
      <c r="C120" s="22"/>
      <c r="D120" s="17">
        <f>IF(F120&gt;0.5,(G120/F120),0)</f>
        <v>0</v>
      </c>
      <c r="F120" s="7">
        <f>COUNT(N120:BO120)</f>
        <v>0</v>
      </c>
      <c r="G120" s="5">
        <f>SUM(N120:BO120)</f>
        <v>0</v>
      </c>
      <c r="H120" s="12" t="s">
        <v>71</v>
      </c>
      <c r="I120" s="7">
        <f>COUNTIF(BQ120:DR120,2)</f>
        <v>0</v>
      </c>
      <c r="J120" s="7">
        <f>COUNTIF(BQ120:DR120,-2)</f>
        <v>0</v>
      </c>
      <c r="K120" s="7">
        <f>COUNTIF(BQ120:DR120,1)</f>
        <v>0</v>
      </c>
      <c r="L120" s="7">
        <f>COUNTIF(BQ120:DR120,-1)</f>
        <v>0</v>
      </c>
      <c r="M120" s="24">
        <f>IF(F120&gt;0,(I120+K120)/(F120),0)</f>
        <v>0</v>
      </c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3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3"/>
      <c r="DT120" s="3">
        <v>112</v>
      </c>
      <c r="DU120" s="12">
        <f t="shared" si="19"/>
        <v>112</v>
      </c>
      <c r="DV120" s="12">
        <f t="shared" si="16"/>
        <v>116</v>
      </c>
      <c r="DX120" s="3">
        <v>1</v>
      </c>
      <c r="EB120" s="3">
        <v>110</v>
      </c>
      <c r="ED120" s="3">
        <f t="shared" si="17"/>
        <v>112</v>
      </c>
      <c r="EE120" s="3" t="str">
        <f t="shared" si="18"/>
        <v>(112)</v>
      </c>
      <c r="EF120" s="30" t="s">
        <v>56</v>
      </c>
    </row>
    <row r="121" spans="1:136" ht="15.75" customHeight="1">
      <c r="A121" s="10" t="str">
        <f t="shared" si="14"/>
        <v>113 ((-))</v>
      </c>
      <c r="B121" s="28"/>
      <c r="C121" s="22"/>
      <c r="D121" s="17">
        <f>IF(F121&gt;0.5,(G121/F121),0)</f>
        <v>0</v>
      </c>
      <c r="F121" s="7">
        <f>COUNT(N121:BO121)</f>
        <v>0</v>
      </c>
      <c r="G121" s="5">
        <f>SUM(N121:BO121)</f>
        <v>0</v>
      </c>
      <c r="H121" s="12" t="s">
        <v>71</v>
      </c>
      <c r="I121" s="7">
        <f>COUNTIF(BQ121:DR121,2)</f>
        <v>0</v>
      </c>
      <c r="J121" s="7">
        <f>COUNTIF(BQ121:DR121,-2)</f>
        <v>0</v>
      </c>
      <c r="K121" s="7">
        <f>COUNTIF(BQ121:DR121,1)</f>
        <v>0</v>
      </c>
      <c r="L121" s="7">
        <f>COUNTIF(BQ121:DR121,-1)</f>
        <v>0</v>
      </c>
      <c r="M121" s="24">
        <f>IF(F121&gt;0,(I121+K121)/(F121),0)</f>
        <v>0</v>
      </c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3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3"/>
      <c r="DT121" s="3">
        <v>113</v>
      </c>
      <c r="DU121" s="12">
        <f>IF(AND(D121=D120,D121=D119,D121=D118,D121=D117),ROW(113:113),IF(AND(D121=D120,D121=D119,D121=D118),ROW(114:114),IF(AND(D121=D120,D121=D119),ROW(115:115),IF(D121=D120,ROW(116:116),IF(D121&gt;1,ROW(117:117),"-")))))</f>
        <v>113</v>
      </c>
      <c r="DV121" s="12">
        <f>IF(DX121=1,ROW(117:117),"-")</f>
        <v>117</v>
      </c>
      <c r="DX121" s="3">
        <v>1</v>
      </c>
      <c r="EB121" s="3">
        <v>111</v>
      </c>
      <c r="ED121" s="3">
        <f>IF(DX121=1,DU121,IF(DX121="",DU121,""))</f>
        <v>113</v>
      </c>
      <c r="EE121" s="3" t="str">
        <f>IF(DX121=1,"("&amp;DT121&amp;")","("&amp;DV121&amp;")")</f>
        <v>(113)</v>
      </c>
      <c r="EF121" s="30" t="s">
        <v>56</v>
      </c>
    </row>
    <row r="122" spans="1:136" ht="15.75" customHeight="1">
      <c r="A122" s="10" t="str">
        <f t="shared" si="14"/>
        <v>114 ((-))</v>
      </c>
      <c r="B122" s="13"/>
      <c r="C122" s="22"/>
      <c r="D122" s="17">
        <f>IF(F122&gt;0.5,(G122/F122),0)</f>
        <v>0</v>
      </c>
      <c r="F122" s="7">
        <f>COUNT(N122:BO122)</f>
        <v>0</v>
      </c>
      <c r="G122" s="5">
        <f>SUM(N122:BO122)</f>
        <v>0</v>
      </c>
      <c r="H122" s="12" t="s">
        <v>71</v>
      </c>
      <c r="I122" s="7">
        <f>COUNTIF(BQ122:DR122,2)</f>
        <v>0</v>
      </c>
      <c r="J122" s="7">
        <f>COUNTIF(BQ122:DR122,-2)</f>
        <v>0</v>
      </c>
      <c r="K122" s="7">
        <f>COUNTIF(BQ122:DR122,1)</f>
        <v>0</v>
      </c>
      <c r="L122" s="7">
        <f>COUNTIF(BQ122:DR122,-1)</f>
        <v>0</v>
      </c>
      <c r="M122" s="24">
        <f>IF(F122&gt;0,(I122+K122)/(F122),0)</f>
        <v>0</v>
      </c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3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3"/>
      <c r="DT122" s="3">
        <v>114</v>
      </c>
      <c r="DU122" s="12">
        <f>IF(AND(D122=D121,D122=D120,D122=D119,D122=D118),ROW(114:114),IF(AND(D122=D121,D122=D120,D122=D119),ROW(115:115),IF(AND(D122=D121,D122=D120),ROW(116:116),IF(D122=D121,ROW(117:117),IF(D122&gt;1,ROW(118:118),"-")))))</f>
        <v>114</v>
      </c>
      <c r="DV122" s="12">
        <f>IF(DX122=1,ROW(118:118),"-")</f>
        <v>118</v>
      </c>
      <c r="DX122" s="3">
        <v>1</v>
      </c>
      <c r="EB122" s="3">
        <v>113</v>
      </c>
      <c r="ED122" s="3">
        <f>IF(DX122=1,DU122,IF(DX122="",DU122,""))</f>
        <v>114</v>
      </c>
      <c r="EE122" s="3" t="str">
        <f>IF(DX122=1,"("&amp;DT122&amp;")","("&amp;DV122&amp;")")</f>
        <v>(114)</v>
      </c>
      <c r="EF122" s="30" t="s">
        <v>56</v>
      </c>
    </row>
    <row r="123" spans="1:136" ht="15.75" customHeight="1">
      <c r="A123" s="10" t="str">
        <f t="shared" si="14"/>
        <v>115 ((-))</v>
      </c>
      <c r="B123" s="28"/>
      <c r="C123" s="22"/>
      <c r="D123" s="17">
        <f>IF(F123&gt;0.5,(G123/F123),0)</f>
        <v>0</v>
      </c>
      <c r="E123" s="30"/>
      <c r="F123" s="7">
        <f>COUNT(N123:BO123)</f>
        <v>0</v>
      </c>
      <c r="G123" s="5">
        <f>SUM(N123:BO123)</f>
        <v>0</v>
      </c>
      <c r="H123" s="12" t="s">
        <v>71</v>
      </c>
      <c r="I123" s="7">
        <f>COUNTIF(BQ123:DR123,2)</f>
        <v>0</v>
      </c>
      <c r="J123" s="7">
        <f>COUNTIF(BQ123:DR123,-2)</f>
        <v>0</v>
      </c>
      <c r="K123" s="7">
        <f>COUNTIF(BQ123:DR123,1)</f>
        <v>0</v>
      </c>
      <c r="L123" s="7">
        <f>COUNTIF(BQ123:DR123,-1)</f>
        <v>0</v>
      </c>
      <c r="M123" s="24">
        <f>IF(F123&gt;0,(I123+K123)/(F123),0)</f>
        <v>0</v>
      </c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3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3"/>
      <c r="DT123" s="3">
        <v>115</v>
      </c>
      <c r="DU123" s="12">
        <f>IF(AND(D123=D122,D123=D121,D123=D120,D123=D119),ROW(115:115),IF(AND(D123=D122,D123=D121,D123=D120),ROW(116:116),IF(AND(D123=D122,D123=D121),ROW(117:117),IF(D123=D122,ROW(118:118),IF(D123&gt;1,ROW(119:119),"-")))))</f>
        <v>115</v>
      </c>
      <c r="DV123" s="12">
        <f>IF(DX123=1,ROW(119:119),"-")</f>
        <v>119</v>
      </c>
      <c r="DX123" s="3">
        <v>1</v>
      </c>
      <c r="EB123" s="3">
        <v>113</v>
      </c>
      <c r="ED123" s="3">
        <f>IF(DX123=1,DU123,IF(DX123="",DU123,""))</f>
        <v>115</v>
      </c>
      <c r="EE123" s="3" t="str">
        <f>IF(DX123=1,"("&amp;DT123&amp;")","("&amp;DV123&amp;")")</f>
        <v>(115)</v>
      </c>
      <c r="EF123" s="30" t="s">
        <v>56</v>
      </c>
    </row>
    <row r="124" spans="1:136" ht="15.75" customHeight="1">
      <c r="A124" s="10" t="str">
        <f t="shared" ref="A124:A142" si="20">IF(H124="x",DU124&amp;" ("&amp;EF124&amp;")",DU124&amp;" ("&amp;DT124&amp;")")</f>
        <v>116 ((-))</v>
      </c>
      <c r="B124" s="28"/>
      <c r="C124" s="22"/>
      <c r="D124" s="17">
        <f>IF(F124&gt;0.5,(G124/F124),0)</f>
        <v>0</v>
      </c>
      <c r="E124" s="30"/>
      <c r="F124" s="7">
        <f>COUNT(N124:BO124)</f>
        <v>0</v>
      </c>
      <c r="G124" s="5">
        <f>SUM(N124:BO124)</f>
        <v>0</v>
      </c>
      <c r="H124" s="12" t="s">
        <v>71</v>
      </c>
      <c r="I124" s="7">
        <f>COUNTIF(BQ124:DR124,2)</f>
        <v>0</v>
      </c>
      <c r="J124" s="7">
        <f>COUNTIF(BQ124:DR124,-2)</f>
        <v>0</v>
      </c>
      <c r="K124" s="7">
        <f>COUNTIF(BQ124:DR124,1)</f>
        <v>0</v>
      </c>
      <c r="L124" s="7">
        <f>COUNTIF(BQ124:DR124,-1)</f>
        <v>0</v>
      </c>
      <c r="M124" s="24">
        <f>IF(F124&gt;0,(I124+K124)/(F124),0)</f>
        <v>0</v>
      </c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3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3"/>
      <c r="DT124" s="3">
        <v>116</v>
      </c>
      <c r="DU124" s="12">
        <f t="shared" ref="DU124:DU146" si="21">IF(AND(D124=D123,D124=D122,D124=D121,D124=D120),ROW(116:116),IF(AND(D124=D123,D124=D122,D124=D121),ROW(117:117),IF(AND(D124=D123,D124=D122),ROW(118:118),IF(D124=D123,ROW(119:119),IF(D124&gt;1,ROW(120:120),"-")))))</f>
        <v>116</v>
      </c>
      <c r="DV124" s="12">
        <f t="shared" ref="DV124:DV146" si="22">IF(DX124=1,ROW(120:120),"-")</f>
        <v>120</v>
      </c>
      <c r="DX124" s="3">
        <v>1</v>
      </c>
      <c r="EB124" s="3">
        <v>113</v>
      </c>
      <c r="ED124" s="3">
        <f t="shared" ref="ED124:ED146" si="23">IF(DX124=1,DU124,IF(DX124="",DU124,""))</f>
        <v>116</v>
      </c>
      <c r="EE124" s="3" t="str">
        <f t="shared" ref="EE124:EE146" si="24">IF(DX124=1,"("&amp;DT124&amp;")","("&amp;DV124&amp;")")</f>
        <v>(116)</v>
      </c>
      <c r="EF124" s="30" t="s">
        <v>56</v>
      </c>
    </row>
    <row r="125" spans="1:136" ht="15.75" customHeight="1">
      <c r="A125" s="10" t="str">
        <f t="shared" si="20"/>
        <v>117 ((-))</v>
      </c>
      <c r="B125" s="28"/>
      <c r="C125" s="22"/>
      <c r="D125" s="17">
        <f>IF(F125&gt;0.5,(G125/F125),0)</f>
        <v>0</v>
      </c>
      <c r="F125" s="7">
        <f>COUNT(N125:BO125)</f>
        <v>0</v>
      </c>
      <c r="G125" s="5">
        <f>SUM(N125:BO125)</f>
        <v>0</v>
      </c>
      <c r="H125" s="12" t="s">
        <v>71</v>
      </c>
      <c r="I125" s="7">
        <f>COUNTIF(BQ125:DR125,2)</f>
        <v>0</v>
      </c>
      <c r="J125" s="7">
        <f>COUNTIF(BQ125:DR125,-2)</f>
        <v>0</v>
      </c>
      <c r="K125" s="7">
        <f>COUNTIF(BQ125:DR125,1)</f>
        <v>0</v>
      </c>
      <c r="L125" s="7">
        <f>COUNTIF(BQ125:DR125,-1)</f>
        <v>0</v>
      </c>
      <c r="M125" s="24">
        <f>IF(F125&gt;0,(I125+K125)/(F125),0)</f>
        <v>0</v>
      </c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3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3"/>
      <c r="DT125" s="3">
        <v>117</v>
      </c>
      <c r="DU125" s="12">
        <f t="shared" si="21"/>
        <v>117</v>
      </c>
      <c r="DV125" s="12">
        <f t="shared" si="22"/>
        <v>121</v>
      </c>
      <c r="DX125" s="3">
        <v>1</v>
      </c>
      <c r="EB125" s="3">
        <v>113</v>
      </c>
      <c r="ED125" s="3">
        <f t="shared" si="23"/>
        <v>117</v>
      </c>
      <c r="EE125" s="3" t="str">
        <f t="shared" si="24"/>
        <v>(117)</v>
      </c>
      <c r="EF125" s="30" t="s">
        <v>56</v>
      </c>
    </row>
    <row r="126" spans="1:136" ht="15.75" customHeight="1">
      <c r="A126" s="10" t="str">
        <f t="shared" si="20"/>
        <v>118 ((-))</v>
      </c>
      <c r="B126" s="28"/>
      <c r="C126" s="22"/>
      <c r="D126" s="17">
        <f>IF(F126&gt;0.5,(G126/F126),0)</f>
        <v>0</v>
      </c>
      <c r="F126" s="7">
        <f>COUNT(N126:BO126)</f>
        <v>0</v>
      </c>
      <c r="G126" s="5">
        <f>SUM(N126:BO126)</f>
        <v>0</v>
      </c>
      <c r="H126" s="12" t="s">
        <v>71</v>
      </c>
      <c r="I126" s="7">
        <f>COUNTIF(BQ126:DR126,2)</f>
        <v>0</v>
      </c>
      <c r="J126" s="7">
        <f>COUNTIF(BQ126:DR126,-2)</f>
        <v>0</v>
      </c>
      <c r="K126" s="7">
        <f>COUNTIF(BQ126:DR126,1)</f>
        <v>0</v>
      </c>
      <c r="L126" s="7">
        <f>COUNTIF(BQ126:DR126,-1)</f>
        <v>0</v>
      </c>
      <c r="M126" s="24">
        <f>IF(F126&gt;0,(I126+K126)/(F126),0)</f>
        <v>0</v>
      </c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3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3"/>
      <c r="DT126" s="3">
        <v>118</v>
      </c>
      <c r="DU126" s="12">
        <f t="shared" si="21"/>
        <v>118</v>
      </c>
      <c r="DV126" s="12">
        <f t="shared" si="22"/>
        <v>122</v>
      </c>
      <c r="DX126" s="3">
        <v>1</v>
      </c>
      <c r="EB126" s="3">
        <v>113</v>
      </c>
      <c r="ED126" s="3">
        <f t="shared" si="23"/>
        <v>118</v>
      </c>
      <c r="EE126" s="3" t="str">
        <f t="shared" si="24"/>
        <v>(118)</v>
      </c>
      <c r="EF126" s="30" t="s">
        <v>56</v>
      </c>
    </row>
    <row r="127" spans="1:136" ht="15.75" customHeight="1">
      <c r="A127" s="10" t="str">
        <f t="shared" si="20"/>
        <v>119 ((-))</v>
      </c>
      <c r="B127" s="28"/>
      <c r="C127" s="22"/>
      <c r="D127" s="17">
        <f>IF(F127&gt;0.5,(G127/F127),0)</f>
        <v>0</v>
      </c>
      <c r="F127" s="7">
        <f>COUNT(N127:BO127)</f>
        <v>0</v>
      </c>
      <c r="G127" s="5">
        <f>SUM(N127:BO127)</f>
        <v>0</v>
      </c>
      <c r="H127" s="12" t="s">
        <v>71</v>
      </c>
      <c r="I127" s="7">
        <f>COUNTIF(BQ127:DR127,2)</f>
        <v>0</v>
      </c>
      <c r="J127" s="7">
        <f>COUNTIF(BQ127:DR127,-2)</f>
        <v>0</v>
      </c>
      <c r="K127" s="7">
        <f>COUNTIF(BQ127:DR127,1)</f>
        <v>0</v>
      </c>
      <c r="L127" s="7">
        <f>COUNTIF(BQ127:DR127,-1)</f>
        <v>0</v>
      </c>
      <c r="M127" s="24">
        <f>IF(F127&gt;0,(I127+K127)/(F127),0)</f>
        <v>0</v>
      </c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3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3"/>
      <c r="DT127" s="3">
        <v>119</v>
      </c>
      <c r="DU127" s="12">
        <f t="shared" si="21"/>
        <v>119</v>
      </c>
      <c r="DV127" s="12">
        <f t="shared" si="22"/>
        <v>123</v>
      </c>
      <c r="DX127" s="3">
        <v>1</v>
      </c>
      <c r="EB127" s="3">
        <v>113</v>
      </c>
      <c r="ED127" s="3">
        <f t="shared" si="23"/>
        <v>119</v>
      </c>
      <c r="EE127" s="3" t="str">
        <f t="shared" si="24"/>
        <v>(119)</v>
      </c>
      <c r="EF127" s="30" t="s">
        <v>56</v>
      </c>
    </row>
    <row r="128" spans="1:136" ht="15.75" customHeight="1">
      <c r="A128" s="10" t="str">
        <f t="shared" si="20"/>
        <v>120 ((-))</v>
      </c>
      <c r="B128" s="13"/>
      <c r="C128" s="22"/>
      <c r="D128" s="17">
        <f>IF(F128&gt;0.5,(G128/F128),0)</f>
        <v>0</v>
      </c>
      <c r="E128" s="30"/>
      <c r="F128" s="7">
        <f>COUNT(N128:BO128)</f>
        <v>0</v>
      </c>
      <c r="G128" s="5">
        <f>SUM(N128:BO128)</f>
        <v>0</v>
      </c>
      <c r="H128" s="12" t="s">
        <v>71</v>
      </c>
      <c r="I128" s="7">
        <f>COUNTIF(BQ128:DR128,2)</f>
        <v>0</v>
      </c>
      <c r="J128" s="7">
        <f>COUNTIF(BQ128:DR128,-2)</f>
        <v>0</v>
      </c>
      <c r="K128" s="7">
        <f>COUNTIF(BQ128:DR128,1)</f>
        <v>0</v>
      </c>
      <c r="L128" s="7">
        <f>COUNTIF(BQ128:DR128,-1)</f>
        <v>0</v>
      </c>
      <c r="M128" s="24">
        <f>IF(F128&gt;0,(I128+K128)/(F128),0)</f>
        <v>0</v>
      </c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3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3"/>
      <c r="DT128" s="3">
        <v>120</v>
      </c>
      <c r="DU128" s="12">
        <f t="shared" si="21"/>
        <v>120</v>
      </c>
      <c r="DV128" s="12">
        <f t="shared" si="22"/>
        <v>124</v>
      </c>
      <c r="DX128" s="3">
        <v>1</v>
      </c>
      <c r="EB128" s="3">
        <v>113</v>
      </c>
      <c r="ED128" s="3">
        <f t="shared" si="23"/>
        <v>120</v>
      </c>
      <c r="EE128" s="3" t="str">
        <f t="shared" si="24"/>
        <v>(120)</v>
      </c>
      <c r="EF128" s="30" t="s">
        <v>56</v>
      </c>
    </row>
    <row r="129" spans="1:136" ht="15.75" customHeight="1">
      <c r="A129" s="10" t="str">
        <f t="shared" si="20"/>
        <v>121 ((-))</v>
      </c>
      <c r="B129" s="28"/>
      <c r="C129" s="22"/>
      <c r="D129" s="17">
        <f>IF(F129&gt;0.5,(G129/F129),0)</f>
        <v>0</v>
      </c>
      <c r="F129" s="7">
        <f>COUNT(N129:BO129)</f>
        <v>0</v>
      </c>
      <c r="G129" s="5">
        <f>SUM(N129:BO129)</f>
        <v>0</v>
      </c>
      <c r="H129" s="12" t="s">
        <v>71</v>
      </c>
      <c r="I129" s="7">
        <f>COUNTIF(BQ129:DR129,2)</f>
        <v>0</v>
      </c>
      <c r="J129" s="7">
        <f>COUNTIF(BQ129:DR129,-2)</f>
        <v>0</v>
      </c>
      <c r="K129" s="7">
        <f>COUNTIF(BQ129:DR129,1)</f>
        <v>0</v>
      </c>
      <c r="L129" s="7">
        <f>COUNTIF(BQ129:DR129,-1)</f>
        <v>0</v>
      </c>
      <c r="M129" s="24">
        <f>IF(F129&gt;0,(I129+K129)/(F129),0)</f>
        <v>0</v>
      </c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3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3"/>
      <c r="DT129" s="3">
        <v>121</v>
      </c>
      <c r="DU129" s="12">
        <f t="shared" si="21"/>
        <v>121</v>
      </c>
      <c r="DV129" s="12">
        <f t="shared" si="22"/>
        <v>125</v>
      </c>
      <c r="DX129" s="3">
        <v>1</v>
      </c>
      <c r="EB129" s="3">
        <v>113</v>
      </c>
      <c r="ED129" s="3">
        <f t="shared" si="23"/>
        <v>121</v>
      </c>
      <c r="EE129" s="3" t="str">
        <f t="shared" si="24"/>
        <v>(121)</v>
      </c>
      <c r="EF129" s="30" t="s">
        <v>56</v>
      </c>
    </row>
    <row r="130" spans="1:136" ht="15.75" customHeight="1">
      <c r="A130" s="10" t="str">
        <f t="shared" si="20"/>
        <v>122 ((-))</v>
      </c>
      <c r="B130" s="28"/>
      <c r="C130" s="22"/>
      <c r="D130" s="17">
        <f>IF(F130&gt;0.5,(G130/F130),0)</f>
        <v>0</v>
      </c>
      <c r="F130" s="7">
        <f>COUNT(N130:BO130)</f>
        <v>0</v>
      </c>
      <c r="G130" s="5">
        <f>SUM(N130:BO130)</f>
        <v>0</v>
      </c>
      <c r="H130" s="12" t="s">
        <v>71</v>
      </c>
      <c r="I130" s="7">
        <f>COUNTIF(BQ130:DR130,2)</f>
        <v>0</v>
      </c>
      <c r="J130" s="7">
        <f>COUNTIF(BQ130:DR130,-2)</f>
        <v>0</v>
      </c>
      <c r="K130" s="7">
        <f>COUNTIF(BQ130:DR130,1)</f>
        <v>0</v>
      </c>
      <c r="L130" s="7">
        <f>COUNTIF(BQ130:DR130,-1)</f>
        <v>0</v>
      </c>
      <c r="M130" s="24">
        <f>IF(F130&gt;0,(I130+K130)/(F130),0)</f>
        <v>0</v>
      </c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3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3"/>
      <c r="DT130" s="3">
        <v>122</v>
      </c>
      <c r="DU130" s="12">
        <f t="shared" si="21"/>
        <v>122</v>
      </c>
      <c r="DV130" s="12">
        <f t="shared" si="22"/>
        <v>126</v>
      </c>
      <c r="DX130" s="3">
        <v>1</v>
      </c>
      <c r="EB130" s="3">
        <v>113</v>
      </c>
      <c r="ED130" s="3">
        <f t="shared" si="23"/>
        <v>122</v>
      </c>
      <c r="EE130" s="3" t="str">
        <f t="shared" si="24"/>
        <v>(122)</v>
      </c>
      <c r="EF130" s="30" t="s">
        <v>56</v>
      </c>
    </row>
    <row r="131" spans="1:136" ht="15.75" customHeight="1">
      <c r="A131" s="10" t="str">
        <f t="shared" si="20"/>
        <v>123 ((-))</v>
      </c>
      <c r="B131" s="28"/>
      <c r="C131" s="22"/>
      <c r="D131" s="17">
        <f>IF(F131&gt;0.5,(G131/F131),0)</f>
        <v>0</v>
      </c>
      <c r="F131" s="7">
        <f>COUNT(N131:BO131)</f>
        <v>0</v>
      </c>
      <c r="G131" s="5">
        <f>SUM(N131:BO131)</f>
        <v>0</v>
      </c>
      <c r="H131" s="12" t="s">
        <v>71</v>
      </c>
      <c r="I131" s="7">
        <f>COUNTIF(BQ131:DR131,2)</f>
        <v>0</v>
      </c>
      <c r="J131" s="7">
        <f>COUNTIF(BQ131:DR131,-2)</f>
        <v>0</v>
      </c>
      <c r="K131" s="7">
        <f>COUNTIF(BQ131:DR131,1)</f>
        <v>0</v>
      </c>
      <c r="L131" s="7">
        <f>COUNTIF(BQ131:DR131,-1)</f>
        <v>0</v>
      </c>
      <c r="M131" s="24">
        <f>IF(F131&gt;0,(I131+K131)/(F131),0)</f>
        <v>0</v>
      </c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3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3"/>
      <c r="DT131" s="3">
        <v>123</v>
      </c>
      <c r="DU131" s="12">
        <f t="shared" si="21"/>
        <v>123</v>
      </c>
      <c r="DV131" s="12">
        <f t="shared" si="22"/>
        <v>127</v>
      </c>
      <c r="DX131" s="3">
        <v>1</v>
      </c>
      <c r="EB131" s="3">
        <v>113</v>
      </c>
      <c r="ED131" s="3">
        <f t="shared" si="23"/>
        <v>123</v>
      </c>
      <c r="EE131" s="3" t="str">
        <f t="shared" si="24"/>
        <v>(123)</v>
      </c>
      <c r="EF131" s="30" t="s">
        <v>56</v>
      </c>
    </row>
    <row r="132" spans="1:136" ht="15.75" customHeight="1">
      <c r="A132" s="10" t="str">
        <f t="shared" si="20"/>
        <v>124 ((-))</v>
      </c>
      <c r="B132" s="28"/>
      <c r="C132" s="22"/>
      <c r="D132" s="17">
        <f t="shared" ref="D132:D146" si="25">IF(F132&gt;0.5,(G132/F132),0)</f>
        <v>0</v>
      </c>
      <c r="F132" s="7">
        <f t="shared" ref="F132:F146" si="26">COUNT(N132:BO132)</f>
        <v>0</v>
      </c>
      <c r="G132" s="5">
        <f t="shared" ref="G132:G146" si="27">SUM(N132:BO132)</f>
        <v>0</v>
      </c>
      <c r="H132" s="12" t="s">
        <v>71</v>
      </c>
      <c r="I132" s="7">
        <f t="shared" ref="I132:I142" si="28">COUNTIF(BQ132:DR132,2)</f>
        <v>0</v>
      </c>
      <c r="J132" s="7">
        <f t="shared" ref="J132:J142" si="29">COUNTIF(BQ132:DR132,-2)</f>
        <v>0</v>
      </c>
      <c r="K132" s="7">
        <f t="shared" ref="K132:K142" si="30">COUNTIF(BQ132:DR132,1)</f>
        <v>0</v>
      </c>
      <c r="L132" s="7">
        <f t="shared" ref="L132:L142" si="31">COUNTIF(BQ132:DR132,-1)</f>
        <v>0</v>
      </c>
      <c r="M132" s="24">
        <f t="shared" ref="M132:M142" si="32">IF(F132&gt;0,(I132+K132)/(F132),0)</f>
        <v>0</v>
      </c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3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3"/>
      <c r="DT132" s="3">
        <v>125</v>
      </c>
      <c r="DU132" s="12">
        <f t="shared" si="21"/>
        <v>124</v>
      </c>
      <c r="DV132" s="12">
        <f t="shared" si="22"/>
        <v>128</v>
      </c>
      <c r="DX132" s="3">
        <v>1</v>
      </c>
      <c r="EB132" s="3">
        <v>113</v>
      </c>
      <c r="ED132" s="3">
        <f t="shared" si="23"/>
        <v>124</v>
      </c>
      <c r="EE132" s="3" t="str">
        <f t="shared" si="24"/>
        <v>(125)</v>
      </c>
      <c r="EF132" s="30" t="s">
        <v>56</v>
      </c>
    </row>
    <row r="133" spans="1:136" ht="15.75" customHeight="1">
      <c r="A133" s="10" t="str">
        <f t="shared" si="20"/>
        <v>125 ((-))</v>
      </c>
      <c r="B133" s="28"/>
      <c r="C133" s="22"/>
      <c r="D133" s="17">
        <f t="shared" si="25"/>
        <v>0</v>
      </c>
      <c r="F133" s="7">
        <f t="shared" si="26"/>
        <v>0</v>
      </c>
      <c r="G133" s="5">
        <f t="shared" si="27"/>
        <v>0</v>
      </c>
      <c r="H133" s="12" t="s">
        <v>71</v>
      </c>
      <c r="I133" s="7">
        <f t="shared" si="28"/>
        <v>0</v>
      </c>
      <c r="J133" s="7">
        <f t="shared" si="29"/>
        <v>0</v>
      </c>
      <c r="K133" s="7">
        <f t="shared" si="30"/>
        <v>0</v>
      </c>
      <c r="L133" s="7">
        <f t="shared" si="31"/>
        <v>0</v>
      </c>
      <c r="M133" s="24">
        <f t="shared" si="32"/>
        <v>0</v>
      </c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3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3"/>
      <c r="DT133" s="3">
        <v>126</v>
      </c>
      <c r="DU133" s="12">
        <f t="shared" si="21"/>
        <v>125</v>
      </c>
      <c r="DV133" s="12">
        <f t="shared" si="22"/>
        <v>129</v>
      </c>
      <c r="DX133" s="3">
        <v>1</v>
      </c>
      <c r="EB133" s="3">
        <v>113</v>
      </c>
      <c r="ED133" s="3">
        <f t="shared" si="23"/>
        <v>125</v>
      </c>
      <c r="EE133" s="3" t="str">
        <f t="shared" si="24"/>
        <v>(126)</v>
      </c>
      <c r="EF133" s="30" t="s">
        <v>56</v>
      </c>
    </row>
    <row r="134" spans="1:136" ht="15.75" customHeight="1">
      <c r="A134" s="10" t="str">
        <f t="shared" si="20"/>
        <v>126 ((-))</v>
      </c>
      <c r="B134" s="28"/>
      <c r="C134" s="22"/>
      <c r="D134" s="17">
        <f t="shared" si="25"/>
        <v>0</v>
      </c>
      <c r="F134" s="7">
        <f t="shared" si="26"/>
        <v>0</v>
      </c>
      <c r="G134" s="5">
        <f t="shared" si="27"/>
        <v>0</v>
      </c>
      <c r="H134" s="12" t="s">
        <v>71</v>
      </c>
      <c r="I134" s="7">
        <f t="shared" si="28"/>
        <v>0</v>
      </c>
      <c r="J134" s="7">
        <f t="shared" si="29"/>
        <v>0</v>
      </c>
      <c r="K134" s="7">
        <f t="shared" si="30"/>
        <v>0</v>
      </c>
      <c r="L134" s="7">
        <f t="shared" si="31"/>
        <v>0</v>
      </c>
      <c r="M134" s="24">
        <f t="shared" si="32"/>
        <v>0</v>
      </c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3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3"/>
      <c r="DT134" s="3">
        <v>127</v>
      </c>
      <c r="DU134" s="12">
        <f t="shared" si="21"/>
        <v>126</v>
      </c>
      <c r="DV134" s="12">
        <f t="shared" si="22"/>
        <v>130</v>
      </c>
      <c r="DX134" s="3">
        <v>1</v>
      </c>
      <c r="EB134" s="3">
        <v>113</v>
      </c>
      <c r="ED134" s="3">
        <f t="shared" si="23"/>
        <v>126</v>
      </c>
      <c r="EE134" s="3" t="str">
        <f t="shared" si="24"/>
        <v>(127)</v>
      </c>
      <c r="EF134" s="30" t="s">
        <v>56</v>
      </c>
    </row>
    <row r="135" spans="1:136" ht="15.75" customHeight="1">
      <c r="A135" s="10" t="str">
        <f t="shared" si="20"/>
        <v>127 ((-))</v>
      </c>
      <c r="B135" s="28"/>
      <c r="C135" s="22"/>
      <c r="D135" s="17">
        <f t="shared" si="25"/>
        <v>0</v>
      </c>
      <c r="F135" s="7">
        <f t="shared" si="26"/>
        <v>0</v>
      </c>
      <c r="G135" s="5">
        <f t="shared" si="27"/>
        <v>0</v>
      </c>
      <c r="H135" s="12" t="s">
        <v>71</v>
      </c>
      <c r="I135" s="7">
        <f t="shared" si="28"/>
        <v>0</v>
      </c>
      <c r="J135" s="7">
        <f t="shared" si="29"/>
        <v>0</v>
      </c>
      <c r="K135" s="7">
        <f t="shared" si="30"/>
        <v>0</v>
      </c>
      <c r="L135" s="7">
        <f t="shared" si="31"/>
        <v>0</v>
      </c>
      <c r="M135" s="24">
        <f t="shared" si="32"/>
        <v>0</v>
      </c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3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3"/>
      <c r="DT135" s="3">
        <v>128</v>
      </c>
      <c r="DU135" s="12">
        <f t="shared" si="21"/>
        <v>127</v>
      </c>
      <c r="DV135" s="12">
        <f t="shared" si="22"/>
        <v>131</v>
      </c>
      <c r="DX135" s="3">
        <v>1</v>
      </c>
      <c r="EB135" s="3">
        <v>113</v>
      </c>
      <c r="ED135" s="3">
        <f t="shared" si="23"/>
        <v>127</v>
      </c>
      <c r="EE135" s="3" t="str">
        <f t="shared" si="24"/>
        <v>(128)</v>
      </c>
      <c r="EF135" s="30" t="s">
        <v>56</v>
      </c>
    </row>
    <row r="136" spans="1:136" ht="15.75" customHeight="1">
      <c r="A136" s="10" t="str">
        <f t="shared" si="20"/>
        <v>128 ((-))</v>
      </c>
      <c r="B136" s="28"/>
      <c r="C136" s="22"/>
      <c r="D136" s="17">
        <f t="shared" si="25"/>
        <v>0</v>
      </c>
      <c r="F136" s="7">
        <f t="shared" si="26"/>
        <v>0</v>
      </c>
      <c r="G136" s="5">
        <f t="shared" si="27"/>
        <v>0</v>
      </c>
      <c r="H136" s="12" t="s">
        <v>71</v>
      </c>
      <c r="I136" s="7">
        <f t="shared" si="28"/>
        <v>0</v>
      </c>
      <c r="J136" s="7">
        <f t="shared" si="29"/>
        <v>0</v>
      </c>
      <c r="K136" s="7">
        <f t="shared" si="30"/>
        <v>0</v>
      </c>
      <c r="L136" s="7">
        <f t="shared" si="31"/>
        <v>0</v>
      </c>
      <c r="M136" s="24">
        <f t="shared" si="32"/>
        <v>0</v>
      </c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3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3"/>
      <c r="DT136" s="3">
        <v>129</v>
      </c>
      <c r="DU136" s="12">
        <f t="shared" si="21"/>
        <v>128</v>
      </c>
      <c r="DV136" s="12">
        <f t="shared" si="22"/>
        <v>132</v>
      </c>
      <c r="DX136" s="3">
        <v>1</v>
      </c>
      <c r="EB136" s="3">
        <v>113</v>
      </c>
      <c r="ED136" s="3">
        <f t="shared" si="23"/>
        <v>128</v>
      </c>
      <c r="EE136" s="3" t="str">
        <f t="shared" si="24"/>
        <v>(129)</v>
      </c>
      <c r="EF136" s="30" t="s">
        <v>56</v>
      </c>
    </row>
    <row r="137" spans="1:136" ht="15.75" customHeight="1">
      <c r="A137" s="10" t="str">
        <f t="shared" si="20"/>
        <v>129 ((-))</v>
      </c>
      <c r="B137" s="28"/>
      <c r="C137" s="22"/>
      <c r="D137" s="17">
        <f t="shared" si="25"/>
        <v>0</v>
      </c>
      <c r="F137" s="7">
        <f t="shared" si="26"/>
        <v>0</v>
      </c>
      <c r="G137" s="5">
        <f t="shared" si="27"/>
        <v>0</v>
      </c>
      <c r="H137" s="12" t="s">
        <v>71</v>
      </c>
      <c r="I137" s="7">
        <f t="shared" si="28"/>
        <v>0</v>
      </c>
      <c r="J137" s="7">
        <f t="shared" si="29"/>
        <v>0</v>
      </c>
      <c r="K137" s="7">
        <f t="shared" si="30"/>
        <v>0</v>
      </c>
      <c r="L137" s="7">
        <f t="shared" si="31"/>
        <v>0</v>
      </c>
      <c r="M137" s="24">
        <f t="shared" si="32"/>
        <v>0</v>
      </c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3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3"/>
      <c r="DT137" s="3">
        <v>130</v>
      </c>
      <c r="DU137" s="12">
        <f t="shared" si="21"/>
        <v>129</v>
      </c>
      <c r="DV137" s="12">
        <f t="shared" si="22"/>
        <v>133</v>
      </c>
      <c r="DX137" s="3">
        <v>1</v>
      </c>
      <c r="EB137" s="3">
        <v>113</v>
      </c>
      <c r="ED137" s="3">
        <f t="shared" si="23"/>
        <v>129</v>
      </c>
      <c r="EE137" s="3" t="str">
        <f t="shared" si="24"/>
        <v>(130)</v>
      </c>
      <c r="EF137" s="30" t="s">
        <v>56</v>
      </c>
    </row>
    <row r="138" spans="1:136" ht="15.75" customHeight="1">
      <c r="A138" s="10" t="str">
        <f t="shared" si="20"/>
        <v>130 ((-))</v>
      </c>
      <c r="B138" s="28"/>
      <c r="C138" s="22"/>
      <c r="D138" s="17">
        <f t="shared" si="25"/>
        <v>0</v>
      </c>
      <c r="F138" s="7">
        <f t="shared" si="26"/>
        <v>0</v>
      </c>
      <c r="G138" s="5">
        <f t="shared" si="27"/>
        <v>0</v>
      </c>
      <c r="H138" s="12" t="s">
        <v>71</v>
      </c>
      <c r="I138" s="7">
        <f t="shared" si="28"/>
        <v>0</v>
      </c>
      <c r="J138" s="7">
        <f t="shared" si="29"/>
        <v>0</v>
      </c>
      <c r="K138" s="7">
        <f t="shared" si="30"/>
        <v>0</v>
      </c>
      <c r="L138" s="7">
        <f t="shared" si="31"/>
        <v>0</v>
      </c>
      <c r="M138" s="24">
        <f t="shared" si="32"/>
        <v>0</v>
      </c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3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3"/>
      <c r="DT138" s="3">
        <v>131</v>
      </c>
      <c r="DU138" s="12">
        <f t="shared" si="21"/>
        <v>130</v>
      </c>
      <c r="DV138" s="12">
        <f t="shared" si="22"/>
        <v>134</v>
      </c>
      <c r="DX138" s="3">
        <v>1</v>
      </c>
      <c r="EB138" s="3">
        <v>113</v>
      </c>
      <c r="ED138" s="3">
        <f t="shared" si="23"/>
        <v>130</v>
      </c>
      <c r="EE138" s="3" t="str">
        <f t="shared" si="24"/>
        <v>(131)</v>
      </c>
      <c r="EF138" s="30" t="s">
        <v>56</v>
      </c>
    </row>
    <row r="139" spans="1:136" ht="15.75" customHeight="1">
      <c r="A139" s="10" t="str">
        <f t="shared" si="20"/>
        <v>131 ((-))</v>
      </c>
      <c r="B139" s="28"/>
      <c r="C139" s="22"/>
      <c r="D139" s="17">
        <f t="shared" si="25"/>
        <v>0</v>
      </c>
      <c r="F139" s="7">
        <f t="shared" si="26"/>
        <v>0</v>
      </c>
      <c r="G139" s="5">
        <f t="shared" si="27"/>
        <v>0</v>
      </c>
      <c r="H139" s="12" t="s">
        <v>71</v>
      </c>
      <c r="I139" s="7">
        <f t="shared" si="28"/>
        <v>0</v>
      </c>
      <c r="J139" s="7">
        <f t="shared" si="29"/>
        <v>0</v>
      </c>
      <c r="K139" s="7">
        <f t="shared" si="30"/>
        <v>0</v>
      </c>
      <c r="L139" s="7">
        <f t="shared" si="31"/>
        <v>0</v>
      </c>
      <c r="M139" s="24">
        <f t="shared" si="32"/>
        <v>0</v>
      </c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3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3"/>
      <c r="DT139" s="3">
        <v>132</v>
      </c>
      <c r="DU139" s="12">
        <f t="shared" si="21"/>
        <v>131</v>
      </c>
      <c r="DV139" s="12">
        <f t="shared" si="22"/>
        <v>135</v>
      </c>
      <c r="DX139" s="3">
        <v>1</v>
      </c>
      <c r="EB139" s="3">
        <v>113</v>
      </c>
      <c r="ED139" s="3">
        <f t="shared" si="23"/>
        <v>131</v>
      </c>
      <c r="EE139" s="3" t="str">
        <f t="shared" si="24"/>
        <v>(132)</v>
      </c>
      <c r="EF139" s="30" t="s">
        <v>56</v>
      </c>
    </row>
    <row r="140" spans="1:136" ht="15.75" customHeight="1">
      <c r="A140" s="10" t="str">
        <f t="shared" si="20"/>
        <v>132 ((-))</v>
      </c>
      <c r="B140" s="28"/>
      <c r="C140" s="22"/>
      <c r="D140" s="17">
        <f t="shared" si="25"/>
        <v>0</v>
      </c>
      <c r="F140" s="7">
        <f t="shared" si="26"/>
        <v>0</v>
      </c>
      <c r="G140" s="5">
        <f t="shared" si="27"/>
        <v>0</v>
      </c>
      <c r="H140" s="12" t="s">
        <v>71</v>
      </c>
      <c r="I140" s="7">
        <f t="shared" si="28"/>
        <v>0</v>
      </c>
      <c r="J140" s="7">
        <f t="shared" si="29"/>
        <v>0</v>
      </c>
      <c r="K140" s="7">
        <f t="shared" si="30"/>
        <v>0</v>
      </c>
      <c r="L140" s="7">
        <f t="shared" si="31"/>
        <v>0</v>
      </c>
      <c r="M140" s="24">
        <f t="shared" si="32"/>
        <v>0</v>
      </c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3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3"/>
      <c r="DT140" s="3">
        <v>133</v>
      </c>
      <c r="DU140" s="12">
        <f t="shared" si="21"/>
        <v>132</v>
      </c>
      <c r="DV140" s="12">
        <f t="shared" si="22"/>
        <v>136</v>
      </c>
      <c r="DX140" s="3">
        <v>1</v>
      </c>
      <c r="EB140" s="3">
        <v>113</v>
      </c>
      <c r="ED140" s="3">
        <f t="shared" si="23"/>
        <v>132</v>
      </c>
      <c r="EE140" s="3" t="str">
        <f t="shared" si="24"/>
        <v>(133)</v>
      </c>
      <c r="EF140" s="30" t="s">
        <v>56</v>
      </c>
    </row>
    <row r="141" spans="1:136" ht="15.75" customHeight="1">
      <c r="A141" s="10" t="str">
        <f t="shared" si="20"/>
        <v>133 ((-))</v>
      </c>
      <c r="B141" s="28"/>
      <c r="C141" s="22"/>
      <c r="D141" s="17">
        <f t="shared" si="25"/>
        <v>0</v>
      </c>
      <c r="F141" s="7">
        <f t="shared" si="26"/>
        <v>0</v>
      </c>
      <c r="G141" s="5">
        <f t="shared" si="27"/>
        <v>0</v>
      </c>
      <c r="H141" s="12" t="s">
        <v>71</v>
      </c>
      <c r="I141" s="7">
        <f t="shared" si="28"/>
        <v>0</v>
      </c>
      <c r="J141" s="7">
        <f t="shared" si="29"/>
        <v>0</v>
      </c>
      <c r="K141" s="7">
        <f t="shared" si="30"/>
        <v>0</v>
      </c>
      <c r="L141" s="7">
        <f t="shared" si="31"/>
        <v>0</v>
      </c>
      <c r="M141" s="24">
        <f t="shared" si="32"/>
        <v>0</v>
      </c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3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3"/>
      <c r="DT141" s="3">
        <v>134</v>
      </c>
      <c r="DU141" s="12">
        <f t="shared" si="21"/>
        <v>133</v>
      </c>
      <c r="DV141" s="12">
        <f t="shared" si="22"/>
        <v>137</v>
      </c>
      <c r="DX141" s="3">
        <v>1</v>
      </c>
      <c r="EB141" s="3">
        <v>113</v>
      </c>
      <c r="ED141" s="3">
        <f t="shared" si="23"/>
        <v>133</v>
      </c>
      <c r="EE141" s="3" t="str">
        <f t="shared" si="24"/>
        <v>(134)</v>
      </c>
      <c r="EF141" s="30" t="s">
        <v>56</v>
      </c>
    </row>
    <row r="142" spans="1:136" ht="15.75" customHeight="1">
      <c r="A142" s="10" t="str">
        <f t="shared" si="20"/>
        <v>134 ((-))</v>
      </c>
      <c r="B142" s="28"/>
      <c r="C142" s="22"/>
      <c r="D142" s="17">
        <f t="shared" si="25"/>
        <v>0</v>
      </c>
      <c r="F142" s="7">
        <f t="shared" si="26"/>
        <v>0</v>
      </c>
      <c r="G142" s="5">
        <f t="shared" si="27"/>
        <v>0</v>
      </c>
      <c r="H142" s="12" t="s">
        <v>71</v>
      </c>
      <c r="I142" s="7">
        <f t="shared" si="28"/>
        <v>0</v>
      </c>
      <c r="J142" s="7">
        <f t="shared" si="29"/>
        <v>0</v>
      </c>
      <c r="K142" s="7">
        <f t="shared" si="30"/>
        <v>0</v>
      </c>
      <c r="L142" s="7">
        <f t="shared" si="31"/>
        <v>0</v>
      </c>
      <c r="M142" s="24">
        <f t="shared" si="32"/>
        <v>0</v>
      </c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3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3"/>
      <c r="DT142" s="3">
        <v>135</v>
      </c>
      <c r="DU142" s="12">
        <f t="shared" si="21"/>
        <v>134</v>
      </c>
      <c r="DV142" s="12">
        <f t="shared" si="22"/>
        <v>138</v>
      </c>
      <c r="DX142" s="3">
        <v>1</v>
      </c>
      <c r="EB142" s="3">
        <v>113</v>
      </c>
      <c r="ED142" s="3">
        <f t="shared" si="23"/>
        <v>134</v>
      </c>
      <c r="EE142" s="3" t="str">
        <f t="shared" si="24"/>
        <v>(135)</v>
      </c>
      <c r="EF142" s="30" t="s">
        <v>56</v>
      </c>
    </row>
    <row r="143" spans="1:136" ht="15.75" customHeight="1">
      <c r="A143" s="10" t="str">
        <f>IF(H143="x",DU143&amp;" ("&amp;EF143&amp;")",DU143&amp;" ("&amp;DT143&amp;")")</f>
        <v>135 ((-))</v>
      </c>
      <c r="B143" s="28"/>
      <c r="C143" s="22"/>
      <c r="D143" s="17">
        <f t="shared" si="25"/>
        <v>0</v>
      </c>
      <c r="F143" s="7">
        <f t="shared" si="26"/>
        <v>0</v>
      </c>
      <c r="G143" s="5">
        <f t="shared" si="27"/>
        <v>0</v>
      </c>
      <c r="H143" s="12" t="s">
        <v>71</v>
      </c>
      <c r="I143" s="7">
        <f>COUNTIF(BQ143:DR143,2)</f>
        <v>0</v>
      </c>
      <c r="J143" s="7">
        <f>COUNTIF(BQ143:DR143,-2)</f>
        <v>0</v>
      </c>
      <c r="K143" s="7">
        <f>COUNTIF(BQ143:DR143,1)</f>
        <v>0</v>
      </c>
      <c r="L143" s="7">
        <f>COUNTIF(BQ143:DR143,-1)</f>
        <v>0</v>
      </c>
      <c r="M143" s="24">
        <f>IF(F143&gt;0,(I143+K143)/(F143),0)</f>
        <v>0</v>
      </c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3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3"/>
      <c r="DT143" s="3">
        <v>136</v>
      </c>
      <c r="DU143" s="12">
        <f t="shared" si="21"/>
        <v>135</v>
      </c>
      <c r="DV143" s="12">
        <f t="shared" si="22"/>
        <v>139</v>
      </c>
      <c r="DX143" s="3">
        <v>1</v>
      </c>
      <c r="EB143" s="3">
        <v>113</v>
      </c>
      <c r="ED143" s="3">
        <f t="shared" si="23"/>
        <v>135</v>
      </c>
      <c r="EE143" s="3" t="str">
        <f t="shared" si="24"/>
        <v>(136)</v>
      </c>
      <c r="EF143" s="30" t="s">
        <v>56</v>
      </c>
    </row>
    <row r="144" spans="1:136" ht="15.75" customHeight="1">
      <c r="A144" s="10" t="str">
        <f>IF(H144="x",DU144&amp;" ("&amp;EF144&amp;")",DU144&amp;" ("&amp;DT144&amp;")")</f>
        <v>136 ((-))</v>
      </c>
      <c r="B144" s="28"/>
      <c r="C144" s="22"/>
      <c r="D144" s="17">
        <f t="shared" si="25"/>
        <v>0</v>
      </c>
      <c r="F144" s="7">
        <f t="shared" si="26"/>
        <v>0</v>
      </c>
      <c r="G144" s="5">
        <f t="shared" si="27"/>
        <v>0</v>
      </c>
      <c r="H144" s="12" t="s">
        <v>71</v>
      </c>
      <c r="I144" s="7">
        <f>COUNTIF(BQ144:DR144,2)</f>
        <v>0</v>
      </c>
      <c r="J144" s="7">
        <f>COUNTIF(BQ144:DR144,-2)</f>
        <v>0</v>
      </c>
      <c r="K144" s="7">
        <f>COUNTIF(BQ144:DR144,1)</f>
        <v>0</v>
      </c>
      <c r="L144" s="7">
        <f>COUNTIF(BQ144:DR144,-1)</f>
        <v>0</v>
      </c>
      <c r="M144" s="24">
        <f>IF(F144&gt;0,(I144+K144)/(F144),0)</f>
        <v>0</v>
      </c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3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3"/>
      <c r="DT144" s="3">
        <v>137</v>
      </c>
      <c r="DU144" s="12">
        <f t="shared" si="21"/>
        <v>136</v>
      </c>
      <c r="DV144" s="12">
        <f t="shared" si="22"/>
        <v>140</v>
      </c>
      <c r="DX144" s="3">
        <v>1</v>
      </c>
      <c r="EB144" s="3">
        <v>113</v>
      </c>
      <c r="ED144" s="3">
        <f t="shared" si="23"/>
        <v>136</v>
      </c>
      <c r="EE144" s="3" t="str">
        <f t="shared" si="24"/>
        <v>(137)</v>
      </c>
      <c r="EF144" s="30" t="s">
        <v>56</v>
      </c>
    </row>
    <row r="145" spans="1:136" ht="15.75" customHeight="1">
      <c r="A145" s="10" t="str">
        <f>IF(H145="x",DU145&amp;" ("&amp;EF145&amp;")",DU145&amp;" ("&amp;DT145&amp;")")</f>
        <v>137 ((-))</v>
      </c>
      <c r="B145" s="28"/>
      <c r="C145" s="22"/>
      <c r="D145" s="17">
        <f t="shared" si="25"/>
        <v>0</v>
      </c>
      <c r="F145" s="7">
        <f t="shared" si="26"/>
        <v>0</v>
      </c>
      <c r="G145" s="5">
        <f t="shared" si="27"/>
        <v>0</v>
      </c>
      <c r="H145" s="12" t="s">
        <v>71</v>
      </c>
      <c r="I145" s="7">
        <f>COUNTIF(BQ145:DR145,2)</f>
        <v>0</v>
      </c>
      <c r="J145" s="7">
        <f>COUNTIF(BQ145:DR145,-2)</f>
        <v>0</v>
      </c>
      <c r="K145" s="7">
        <f>COUNTIF(BQ145:DR145,1)</f>
        <v>0</v>
      </c>
      <c r="L145" s="7">
        <f>COUNTIF(BQ145:DR145,-1)</f>
        <v>0</v>
      </c>
      <c r="M145" s="24">
        <f>IF(F145&gt;0,(I145+K145)/(F145),0)</f>
        <v>0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3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3"/>
      <c r="DT145" s="3">
        <v>138</v>
      </c>
      <c r="DU145" s="12">
        <f t="shared" si="21"/>
        <v>137</v>
      </c>
      <c r="DV145" s="12">
        <f t="shared" si="22"/>
        <v>141</v>
      </c>
      <c r="DX145" s="3">
        <v>1</v>
      </c>
      <c r="EB145" s="3">
        <v>113</v>
      </c>
      <c r="ED145" s="3">
        <f t="shared" si="23"/>
        <v>137</v>
      </c>
      <c r="EE145" s="3" t="str">
        <f t="shared" si="24"/>
        <v>(138)</v>
      </c>
      <c r="EF145" s="30" t="s">
        <v>56</v>
      </c>
    </row>
    <row r="146" spans="1:136" ht="15.75" customHeight="1">
      <c r="A146" s="10" t="str">
        <f>IF(H146="x",DU146&amp;" ("&amp;EF146&amp;")",DU146&amp;" ("&amp;DT146&amp;")")</f>
        <v>138 ((-))</v>
      </c>
      <c r="B146" s="28"/>
      <c r="C146" s="22"/>
      <c r="D146" s="17">
        <f t="shared" si="25"/>
        <v>0</v>
      </c>
      <c r="F146" s="7">
        <f t="shared" si="26"/>
        <v>0</v>
      </c>
      <c r="G146" s="5">
        <f t="shared" si="27"/>
        <v>0</v>
      </c>
      <c r="H146" s="12" t="s">
        <v>71</v>
      </c>
      <c r="I146" s="7">
        <f>COUNTIF(BQ146:DR146,2)</f>
        <v>0</v>
      </c>
      <c r="J146" s="7">
        <f>COUNTIF(BQ146:DR146,-2)</f>
        <v>0</v>
      </c>
      <c r="K146" s="7">
        <f>COUNTIF(BQ146:DR146,1)</f>
        <v>0</v>
      </c>
      <c r="L146" s="7">
        <f>COUNTIF(BQ146:DR146,-1)</f>
        <v>0</v>
      </c>
      <c r="M146" s="24">
        <f>IF(F146&gt;0,(I146+K146)/(F146),0)</f>
        <v>0</v>
      </c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3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3"/>
      <c r="DT146" s="3">
        <v>139</v>
      </c>
      <c r="DU146" s="12">
        <f t="shared" si="21"/>
        <v>138</v>
      </c>
      <c r="DV146" s="12">
        <f t="shared" si="22"/>
        <v>142</v>
      </c>
      <c r="DX146" s="3">
        <v>1</v>
      </c>
      <c r="EB146" s="3">
        <v>113</v>
      </c>
      <c r="ED146" s="3">
        <f t="shared" si="23"/>
        <v>138</v>
      </c>
      <c r="EE146" s="3" t="str">
        <f t="shared" si="24"/>
        <v>(139)</v>
      </c>
      <c r="EF146" s="30" t="s">
        <v>56</v>
      </c>
    </row>
    <row r="147" spans="1:136" ht="15.75" customHeight="1">
      <c r="A147" s="10" t="str">
        <f t="shared" ref="A147:A210" si="33">IF(H147="x",DU147&amp;" ("&amp;EF147&amp;")",DU147&amp;" ("&amp;DT147&amp;")")</f>
        <v xml:space="preserve"> ()</v>
      </c>
      <c r="H147" s="12"/>
    </row>
    <row r="148" spans="1:136" ht="15.75" customHeight="1">
      <c r="A148" s="10" t="str">
        <f t="shared" si="33"/>
        <v xml:space="preserve"> ()</v>
      </c>
      <c r="H148" s="12"/>
    </row>
    <row r="149" spans="1:136" ht="15.75" customHeight="1">
      <c r="A149" s="10" t="str">
        <f t="shared" si="33"/>
        <v xml:space="preserve"> ()</v>
      </c>
      <c r="H149" s="12"/>
    </row>
    <row r="150" spans="1:136" ht="15.75" customHeight="1">
      <c r="A150" s="10" t="str">
        <f t="shared" si="33"/>
        <v xml:space="preserve"> ()</v>
      </c>
      <c r="H150" s="12"/>
    </row>
    <row r="151" spans="1:136" ht="15.75" customHeight="1">
      <c r="A151" s="10" t="str">
        <f t="shared" si="33"/>
        <v xml:space="preserve"> ()</v>
      </c>
      <c r="H151" s="12"/>
    </row>
    <row r="152" spans="1:136" ht="15.75" customHeight="1">
      <c r="A152" s="10" t="str">
        <f t="shared" si="33"/>
        <v xml:space="preserve"> ()</v>
      </c>
      <c r="H152" s="12"/>
    </row>
    <row r="153" spans="1:136" ht="15.75" customHeight="1">
      <c r="A153" s="10" t="str">
        <f t="shared" si="33"/>
        <v xml:space="preserve"> ()</v>
      </c>
      <c r="H153" s="12"/>
    </row>
    <row r="154" spans="1:136" ht="15.75" customHeight="1">
      <c r="A154" s="10" t="str">
        <f t="shared" si="33"/>
        <v xml:space="preserve"> ()</v>
      </c>
      <c r="H154" s="12"/>
    </row>
    <row r="155" spans="1:136" ht="15.75" customHeight="1">
      <c r="A155" s="10" t="str">
        <f t="shared" si="33"/>
        <v xml:space="preserve"> ()</v>
      </c>
      <c r="H155" s="12"/>
    </row>
    <row r="156" spans="1:136" ht="15.75" customHeight="1">
      <c r="A156" s="10" t="str">
        <f t="shared" si="33"/>
        <v xml:space="preserve"> ()</v>
      </c>
      <c r="H156" s="12"/>
    </row>
    <row r="157" spans="1:136" ht="15.75" customHeight="1">
      <c r="A157" s="10" t="str">
        <f t="shared" si="33"/>
        <v xml:space="preserve"> ()</v>
      </c>
      <c r="H157" s="12"/>
    </row>
    <row r="158" spans="1:136" ht="15.75" customHeight="1">
      <c r="A158" s="10" t="str">
        <f t="shared" si="33"/>
        <v xml:space="preserve"> ()</v>
      </c>
      <c r="H158" s="12"/>
    </row>
    <row r="159" spans="1:136" ht="15.75" customHeight="1">
      <c r="A159" s="10" t="str">
        <f t="shared" si="33"/>
        <v xml:space="preserve"> ()</v>
      </c>
      <c r="H159" s="12"/>
    </row>
    <row r="160" spans="1:136" ht="15.75" customHeight="1">
      <c r="A160" s="10" t="str">
        <f t="shared" si="33"/>
        <v xml:space="preserve"> ()</v>
      </c>
      <c r="H160" s="12"/>
    </row>
    <row r="161" spans="1:8" ht="15.75" customHeight="1">
      <c r="A161" s="10" t="str">
        <f t="shared" si="33"/>
        <v xml:space="preserve"> ()</v>
      </c>
      <c r="H161" s="12"/>
    </row>
    <row r="162" spans="1:8" ht="15.75" customHeight="1">
      <c r="A162" s="10" t="str">
        <f t="shared" si="33"/>
        <v xml:space="preserve"> ()</v>
      </c>
      <c r="H162" s="12"/>
    </row>
    <row r="163" spans="1:8" ht="15.75" customHeight="1">
      <c r="A163" s="10" t="str">
        <f t="shared" si="33"/>
        <v xml:space="preserve"> ()</v>
      </c>
      <c r="H163" s="12"/>
    </row>
    <row r="164" spans="1:8" ht="15.75" customHeight="1">
      <c r="A164" s="10" t="str">
        <f t="shared" si="33"/>
        <v xml:space="preserve"> ()</v>
      </c>
      <c r="H164" s="12"/>
    </row>
    <row r="165" spans="1:8" ht="15.75" customHeight="1">
      <c r="A165" s="10" t="str">
        <f t="shared" si="33"/>
        <v xml:space="preserve"> ()</v>
      </c>
      <c r="H165" s="12"/>
    </row>
    <row r="166" spans="1:8" ht="15.75" customHeight="1">
      <c r="A166" s="10" t="str">
        <f t="shared" si="33"/>
        <v xml:space="preserve"> ()</v>
      </c>
      <c r="H166" s="12"/>
    </row>
    <row r="167" spans="1:8" ht="15.75" customHeight="1">
      <c r="A167" s="10" t="str">
        <f t="shared" si="33"/>
        <v xml:space="preserve"> ()</v>
      </c>
      <c r="H167" s="12"/>
    </row>
    <row r="168" spans="1:8" ht="15.75" customHeight="1">
      <c r="A168" s="10" t="str">
        <f t="shared" si="33"/>
        <v xml:space="preserve"> ()</v>
      </c>
      <c r="H168" s="12"/>
    </row>
    <row r="169" spans="1:8" ht="15.75" customHeight="1">
      <c r="A169" s="10" t="str">
        <f t="shared" si="33"/>
        <v xml:space="preserve"> ()</v>
      </c>
      <c r="H169" s="12"/>
    </row>
    <row r="170" spans="1:8" ht="15.75" customHeight="1">
      <c r="A170" s="10" t="str">
        <f t="shared" si="33"/>
        <v xml:space="preserve"> ()</v>
      </c>
      <c r="H170" s="12"/>
    </row>
    <row r="171" spans="1:8" ht="15.75" customHeight="1">
      <c r="A171" s="10" t="str">
        <f t="shared" si="33"/>
        <v xml:space="preserve"> ()</v>
      </c>
      <c r="H171" s="12"/>
    </row>
    <row r="172" spans="1:8" ht="15.75" customHeight="1">
      <c r="A172" s="10" t="str">
        <f t="shared" si="33"/>
        <v xml:space="preserve"> ()</v>
      </c>
      <c r="H172" s="12"/>
    </row>
    <row r="173" spans="1:8" ht="15.75" customHeight="1">
      <c r="A173" s="10" t="str">
        <f t="shared" si="33"/>
        <v xml:space="preserve"> ()</v>
      </c>
      <c r="H173" s="12"/>
    </row>
    <row r="174" spans="1:8" ht="15.75" customHeight="1">
      <c r="A174" s="10" t="str">
        <f t="shared" si="33"/>
        <v xml:space="preserve"> ()</v>
      </c>
      <c r="H174" s="12"/>
    </row>
    <row r="175" spans="1:8" ht="15.75" customHeight="1">
      <c r="A175" s="10" t="str">
        <f t="shared" si="33"/>
        <v xml:space="preserve"> ()</v>
      </c>
      <c r="H175" s="12"/>
    </row>
    <row r="176" spans="1:8" ht="15.75" customHeight="1">
      <c r="A176" s="10" t="str">
        <f t="shared" si="33"/>
        <v xml:space="preserve"> ()</v>
      </c>
      <c r="H176" s="12"/>
    </row>
    <row r="177" spans="1:8" ht="15.75" customHeight="1">
      <c r="A177" s="10" t="str">
        <f t="shared" si="33"/>
        <v xml:space="preserve"> ()</v>
      </c>
      <c r="H177" s="12"/>
    </row>
    <row r="178" spans="1:8" ht="15.75" customHeight="1">
      <c r="A178" s="10" t="str">
        <f t="shared" si="33"/>
        <v xml:space="preserve"> ()</v>
      </c>
      <c r="H178" s="12"/>
    </row>
    <row r="179" spans="1:8" ht="15.75" customHeight="1">
      <c r="A179" s="10" t="str">
        <f t="shared" si="33"/>
        <v xml:space="preserve"> ()</v>
      </c>
      <c r="H179" s="12"/>
    </row>
    <row r="180" spans="1:8" ht="15.75" customHeight="1">
      <c r="A180" s="10" t="str">
        <f t="shared" si="33"/>
        <v xml:space="preserve"> ()</v>
      </c>
      <c r="H180" s="12"/>
    </row>
    <row r="181" spans="1:8" ht="15.75" customHeight="1">
      <c r="A181" s="10" t="str">
        <f t="shared" si="33"/>
        <v xml:space="preserve"> ()</v>
      </c>
      <c r="H181" s="12"/>
    </row>
    <row r="182" spans="1:8" ht="15.75" customHeight="1">
      <c r="A182" s="10" t="str">
        <f t="shared" si="33"/>
        <v xml:space="preserve"> ()</v>
      </c>
      <c r="H182" s="12"/>
    </row>
    <row r="183" spans="1:8" ht="15.75" customHeight="1">
      <c r="A183" s="10" t="str">
        <f t="shared" si="33"/>
        <v xml:space="preserve"> ()</v>
      </c>
      <c r="H183" s="12"/>
    </row>
    <row r="184" spans="1:8" ht="15.75" customHeight="1">
      <c r="A184" s="10" t="str">
        <f t="shared" si="33"/>
        <v xml:space="preserve"> ()</v>
      </c>
      <c r="H184" s="12"/>
    </row>
    <row r="185" spans="1:8" ht="15.75" customHeight="1">
      <c r="A185" s="10" t="str">
        <f t="shared" si="33"/>
        <v xml:space="preserve"> ()</v>
      </c>
      <c r="H185" s="12"/>
    </row>
    <row r="186" spans="1:8" ht="15.75" customHeight="1">
      <c r="A186" s="10" t="str">
        <f t="shared" si="33"/>
        <v xml:space="preserve"> ()</v>
      </c>
      <c r="H186" s="12"/>
    </row>
    <row r="187" spans="1:8" ht="15.75" customHeight="1">
      <c r="A187" s="10" t="str">
        <f t="shared" si="33"/>
        <v xml:space="preserve"> ()</v>
      </c>
      <c r="H187" s="12"/>
    </row>
    <row r="188" spans="1:8" ht="15.75" customHeight="1">
      <c r="A188" s="10" t="str">
        <f t="shared" si="33"/>
        <v xml:space="preserve"> ()</v>
      </c>
      <c r="H188" s="12"/>
    </row>
    <row r="189" spans="1:8" ht="15.75" customHeight="1">
      <c r="A189" s="10" t="str">
        <f t="shared" si="33"/>
        <v xml:space="preserve"> ()</v>
      </c>
      <c r="H189" s="12"/>
    </row>
    <row r="190" spans="1:8" ht="15.75" customHeight="1">
      <c r="A190" s="10" t="str">
        <f t="shared" si="33"/>
        <v xml:space="preserve"> ()</v>
      </c>
      <c r="H190" s="12"/>
    </row>
    <row r="191" spans="1:8" ht="15.75" customHeight="1">
      <c r="A191" s="10" t="str">
        <f t="shared" si="33"/>
        <v xml:space="preserve"> ()</v>
      </c>
      <c r="H191" s="12"/>
    </row>
    <row r="192" spans="1:8" ht="15.75" customHeight="1">
      <c r="A192" s="10" t="str">
        <f t="shared" si="33"/>
        <v xml:space="preserve"> ()</v>
      </c>
      <c r="H192" s="12"/>
    </row>
    <row r="193" spans="1:8" ht="15.75" customHeight="1">
      <c r="A193" s="10" t="str">
        <f t="shared" si="33"/>
        <v xml:space="preserve"> ()</v>
      </c>
      <c r="H193" s="12"/>
    </row>
    <row r="194" spans="1:8" ht="15.75" customHeight="1">
      <c r="A194" s="10" t="str">
        <f t="shared" si="33"/>
        <v xml:space="preserve"> ()</v>
      </c>
      <c r="H194" s="12"/>
    </row>
    <row r="195" spans="1:8" ht="15.75" customHeight="1">
      <c r="A195" s="10" t="str">
        <f t="shared" si="33"/>
        <v xml:space="preserve"> ()</v>
      </c>
      <c r="H195" s="12"/>
    </row>
    <row r="196" spans="1:8" ht="15.75" customHeight="1">
      <c r="A196" s="10" t="str">
        <f t="shared" si="33"/>
        <v xml:space="preserve"> ()</v>
      </c>
      <c r="H196" s="12"/>
    </row>
    <row r="197" spans="1:8" ht="15.75" customHeight="1">
      <c r="A197" s="10" t="str">
        <f t="shared" si="33"/>
        <v xml:space="preserve"> ()</v>
      </c>
      <c r="H197" s="12"/>
    </row>
    <row r="198" spans="1:8" ht="15.75" customHeight="1">
      <c r="A198" s="10" t="str">
        <f t="shared" si="33"/>
        <v xml:space="preserve"> ()</v>
      </c>
      <c r="H198" s="12"/>
    </row>
    <row r="199" spans="1:8" ht="15.75" customHeight="1">
      <c r="A199" s="10" t="str">
        <f t="shared" si="33"/>
        <v xml:space="preserve"> ()</v>
      </c>
      <c r="H199" s="12"/>
    </row>
    <row r="200" spans="1:8" ht="15.75" customHeight="1">
      <c r="A200" s="10" t="str">
        <f t="shared" si="33"/>
        <v xml:space="preserve"> ()</v>
      </c>
      <c r="B200" s="13"/>
      <c r="C200" s="22"/>
      <c r="H200" s="12"/>
    </row>
    <row r="201" spans="1:8" ht="15.75" customHeight="1">
      <c r="A201" s="10" t="str">
        <f t="shared" si="33"/>
        <v xml:space="preserve"> ()</v>
      </c>
      <c r="B201" s="13"/>
      <c r="C201" s="22"/>
      <c r="H201" s="12"/>
    </row>
    <row r="202" spans="1:8" ht="15.75" customHeight="1">
      <c r="A202" s="10" t="str">
        <f t="shared" si="33"/>
        <v xml:space="preserve"> ()</v>
      </c>
      <c r="B202" s="13"/>
      <c r="C202" s="22"/>
      <c r="H202" s="12"/>
    </row>
    <row r="203" spans="1:8" ht="15.75" customHeight="1">
      <c r="A203" s="10" t="str">
        <f t="shared" si="33"/>
        <v xml:space="preserve"> ()</v>
      </c>
      <c r="B203" s="32"/>
      <c r="C203" s="35"/>
    </row>
    <row r="204" spans="1:8" ht="15.75" customHeight="1">
      <c r="A204" s="10" t="str">
        <f t="shared" si="33"/>
        <v xml:space="preserve"> ()</v>
      </c>
      <c r="B204" s="28"/>
      <c r="C204" s="22"/>
    </row>
    <row r="205" spans="1:8" ht="15.75" customHeight="1">
      <c r="A205" s="10" t="str">
        <f t="shared" si="33"/>
        <v xml:space="preserve"> ()</v>
      </c>
      <c r="B205" s="13"/>
      <c r="C205" s="22"/>
    </row>
    <row r="206" spans="1:8" ht="15.75" customHeight="1">
      <c r="A206" s="10" t="str">
        <f t="shared" si="33"/>
        <v xml:space="preserve"> ()</v>
      </c>
      <c r="B206" s="28"/>
      <c r="C206" s="29"/>
    </row>
    <row r="207" spans="1:8" ht="15.75" customHeight="1">
      <c r="A207" s="10" t="str">
        <f t="shared" si="33"/>
        <v xml:space="preserve"> ()</v>
      </c>
      <c r="B207" s="28"/>
      <c r="C207" s="22"/>
    </row>
    <row r="208" spans="1:8" ht="15.75" customHeight="1">
      <c r="A208" s="10" t="str">
        <f t="shared" si="33"/>
        <v xml:space="preserve"> ()</v>
      </c>
      <c r="B208" s="13"/>
      <c r="C208" s="22"/>
    </row>
    <row r="209" spans="1:3" ht="15.75" customHeight="1">
      <c r="A209" s="10" t="str">
        <f t="shared" si="33"/>
        <v xml:space="preserve"> ()</v>
      </c>
      <c r="B209" s="37"/>
      <c r="C209" s="22"/>
    </row>
    <row r="210" spans="1:3" ht="15.75" customHeight="1">
      <c r="A210" s="10" t="str">
        <f t="shared" si="33"/>
        <v xml:space="preserve"> ()</v>
      </c>
      <c r="B210" s="13"/>
      <c r="C210" s="22"/>
    </row>
    <row r="211" spans="1:3" ht="15.75" customHeight="1">
      <c r="A211" s="10" t="str">
        <f t="shared" ref="A211:A274" si="34">IF(H211="x",DU211&amp;" ("&amp;EF211&amp;")",DU211&amp;" ("&amp;DT211&amp;")")</f>
        <v xml:space="preserve"> ()</v>
      </c>
      <c r="B211" s="13"/>
      <c r="C211" s="22"/>
    </row>
    <row r="212" spans="1:3" ht="15.75" customHeight="1">
      <c r="A212" s="10" t="str">
        <f t="shared" si="34"/>
        <v xml:space="preserve"> ()</v>
      </c>
      <c r="B212" s="13"/>
      <c r="C212" s="22"/>
    </row>
    <row r="213" spans="1:3" ht="15.75" customHeight="1">
      <c r="A213" s="10" t="str">
        <f t="shared" si="34"/>
        <v xml:space="preserve"> ()</v>
      </c>
      <c r="B213" s="13"/>
      <c r="C213" s="22"/>
    </row>
    <row r="214" spans="1:3" ht="15.75" customHeight="1">
      <c r="A214" s="10" t="str">
        <f t="shared" si="34"/>
        <v xml:space="preserve"> ()</v>
      </c>
      <c r="B214" s="28"/>
      <c r="C214" s="29"/>
    </row>
    <row r="215" spans="1:3" ht="15.75" customHeight="1">
      <c r="A215" s="10" t="str">
        <f t="shared" si="34"/>
        <v xml:space="preserve"> ()</v>
      </c>
      <c r="B215" s="22"/>
      <c r="C215" s="22"/>
    </row>
    <row r="216" spans="1:3" ht="15.75" customHeight="1">
      <c r="A216" s="10" t="str">
        <f t="shared" si="34"/>
        <v xml:space="preserve"> ()</v>
      </c>
      <c r="B216" s="28"/>
      <c r="C216" s="22"/>
    </row>
    <row r="217" spans="1:3" ht="15.75" customHeight="1">
      <c r="A217" s="10" t="str">
        <f t="shared" si="34"/>
        <v xml:space="preserve"> ()</v>
      </c>
      <c r="B217" s="28"/>
      <c r="C217" s="29"/>
    </row>
    <row r="218" spans="1:3" ht="15.75" customHeight="1">
      <c r="A218" s="10" t="str">
        <f t="shared" si="34"/>
        <v xml:space="preserve"> ()</v>
      </c>
      <c r="B218" s="28"/>
      <c r="C218" s="22"/>
    </row>
    <row r="219" spans="1:3" ht="15.75" customHeight="1">
      <c r="A219" s="10" t="str">
        <f t="shared" si="34"/>
        <v xml:space="preserve"> ()</v>
      </c>
      <c r="B219" s="28"/>
      <c r="C219" s="22"/>
    </row>
    <row r="220" spans="1:3" ht="15.75" customHeight="1">
      <c r="A220" s="10" t="str">
        <f t="shared" si="34"/>
        <v xml:space="preserve"> ()</v>
      </c>
      <c r="B220" s="31"/>
      <c r="C220" s="32"/>
    </row>
    <row r="221" spans="1:3" ht="15.75" customHeight="1">
      <c r="A221" s="10" t="str">
        <f t="shared" si="34"/>
        <v xml:space="preserve"> ()</v>
      </c>
      <c r="B221" s="13"/>
      <c r="C221" s="22"/>
    </row>
    <row r="222" spans="1:3" ht="15.75" customHeight="1">
      <c r="A222" s="10" t="str">
        <f t="shared" si="34"/>
        <v xml:space="preserve"> ()</v>
      </c>
      <c r="B222" s="28"/>
      <c r="C222" s="22"/>
    </row>
    <row r="223" spans="1:3" ht="15.75" customHeight="1">
      <c r="A223" s="10" t="str">
        <f t="shared" si="34"/>
        <v xml:space="preserve"> ()</v>
      </c>
      <c r="B223" s="28"/>
      <c r="C223" s="22"/>
    </row>
    <row r="224" spans="1:3" ht="15.75" customHeight="1">
      <c r="A224" s="10" t="str">
        <f t="shared" si="34"/>
        <v xml:space="preserve"> ()</v>
      </c>
      <c r="B224" s="28"/>
      <c r="C224" s="29"/>
    </row>
    <row r="225" spans="1:3" ht="15.75" customHeight="1">
      <c r="A225" s="10" t="str">
        <f t="shared" si="34"/>
        <v xml:space="preserve"> ()</v>
      </c>
      <c r="B225" s="28"/>
      <c r="C225" s="22"/>
    </row>
    <row r="226" spans="1:3" ht="15.75" customHeight="1">
      <c r="A226" s="10" t="str">
        <f t="shared" si="34"/>
        <v xml:space="preserve"> ()</v>
      </c>
      <c r="B226" s="13"/>
      <c r="C226" s="22"/>
    </row>
    <row r="227" spans="1:3" ht="15.75" customHeight="1">
      <c r="A227" s="10" t="str">
        <f t="shared" si="34"/>
        <v xml:space="preserve"> ()</v>
      </c>
      <c r="B227" s="28"/>
      <c r="C227" s="22"/>
    </row>
    <row r="228" spans="1:3" ht="15.75" customHeight="1">
      <c r="A228" s="10" t="str">
        <f t="shared" si="34"/>
        <v xml:space="preserve"> ()</v>
      </c>
      <c r="B228" s="31"/>
      <c r="C228" s="32"/>
    </row>
    <row r="229" spans="1:3" ht="15.75" customHeight="1">
      <c r="A229" s="10" t="str">
        <f t="shared" si="34"/>
        <v xml:space="preserve"> ()</v>
      </c>
      <c r="B229" s="28"/>
      <c r="C229" s="22"/>
    </row>
    <row r="230" spans="1:3" ht="15.75" customHeight="1">
      <c r="A230" s="10" t="str">
        <f t="shared" si="34"/>
        <v xml:space="preserve"> ()</v>
      </c>
      <c r="B230" s="28"/>
      <c r="C230" s="22"/>
    </row>
    <row r="231" spans="1:3" ht="15.75" customHeight="1">
      <c r="A231" s="10" t="str">
        <f t="shared" si="34"/>
        <v xml:space="preserve"> ()</v>
      </c>
      <c r="B231" s="28"/>
      <c r="C231" s="22"/>
    </row>
    <row r="232" spans="1:3" ht="15.75" customHeight="1">
      <c r="A232" s="10" t="str">
        <f t="shared" si="34"/>
        <v xml:space="preserve"> ()</v>
      </c>
      <c r="B232" s="28"/>
      <c r="C232" s="22"/>
    </row>
    <row r="233" spans="1:3" ht="15.75" customHeight="1">
      <c r="A233" s="10" t="str">
        <f t="shared" si="34"/>
        <v xml:space="preserve"> ()</v>
      </c>
      <c r="B233" s="28"/>
      <c r="C233" s="29"/>
    </row>
    <row r="234" spans="1:3" ht="15.75" customHeight="1">
      <c r="A234" s="10" t="str">
        <f t="shared" si="34"/>
        <v xml:space="preserve"> ()</v>
      </c>
      <c r="B234" s="28"/>
      <c r="C234" s="22"/>
    </row>
    <row r="235" spans="1:3" ht="15.75" customHeight="1">
      <c r="A235" s="10" t="str">
        <f t="shared" si="34"/>
        <v xml:space="preserve"> ()</v>
      </c>
      <c r="B235" s="34"/>
      <c r="C235" s="22"/>
    </row>
    <row r="236" spans="1:3" ht="15.75" customHeight="1">
      <c r="A236" s="10" t="str">
        <f t="shared" si="34"/>
        <v xml:space="preserve"> ()</v>
      </c>
      <c r="B236" s="31"/>
      <c r="C236" s="32"/>
    </row>
    <row r="237" spans="1:3">
      <c r="A237" s="10" t="str">
        <f t="shared" si="34"/>
        <v xml:space="preserve"> ()</v>
      </c>
      <c r="B237" s="28"/>
      <c r="C237" s="29"/>
    </row>
    <row r="238" spans="1:3">
      <c r="A238" s="10" t="str">
        <f t="shared" si="34"/>
        <v xml:space="preserve"> ()</v>
      </c>
      <c r="B238" s="28"/>
      <c r="C238" s="22"/>
    </row>
    <row r="239" spans="1:3">
      <c r="A239" s="10" t="str">
        <f t="shared" si="34"/>
        <v xml:space="preserve"> ()</v>
      </c>
      <c r="B239" s="28"/>
      <c r="C239" s="22"/>
    </row>
    <row r="240" spans="1:3">
      <c r="A240" s="10" t="str">
        <f t="shared" si="34"/>
        <v xml:space="preserve"> ()</v>
      </c>
      <c r="B240" s="28"/>
      <c r="C240" s="22"/>
    </row>
    <row r="241" spans="1:3">
      <c r="A241" s="10" t="str">
        <f t="shared" si="34"/>
        <v xml:space="preserve"> ()</v>
      </c>
      <c r="B241" s="28"/>
      <c r="C241" s="22"/>
    </row>
    <row r="242" spans="1:3">
      <c r="A242" s="10" t="str">
        <f t="shared" si="34"/>
        <v xml:space="preserve"> ()</v>
      </c>
      <c r="B242" s="28"/>
      <c r="C242" s="22"/>
    </row>
    <row r="243" spans="1:3">
      <c r="A243" s="10" t="str">
        <f t="shared" si="34"/>
        <v xml:space="preserve"> ()</v>
      </c>
      <c r="B243" s="31"/>
      <c r="C243" s="32"/>
    </row>
    <row r="244" spans="1:3">
      <c r="A244" s="10" t="str">
        <f t="shared" si="34"/>
        <v xml:space="preserve"> ()</v>
      </c>
      <c r="B244" s="13"/>
      <c r="C244" s="22"/>
    </row>
    <row r="245" spans="1:3">
      <c r="A245" s="10" t="str">
        <f t="shared" si="34"/>
        <v xml:space="preserve"> ()</v>
      </c>
      <c r="B245" s="28"/>
      <c r="C245" s="22"/>
    </row>
    <row r="246" spans="1:3">
      <c r="A246" s="10" t="str">
        <f t="shared" si="34"/>
        <v xml:space="preserve"> ()</v>
      </c>
      <c r="B246" s="31"/>
      <c r="C246" s="32"/>
    </row>
    <row r="247" spans="1:3">
      <c r="A247" s="10" t="str">
        <f t="shared" si="34"/>
        <v xml:space="preserve"> ()</v>
      </c>
      <c r="B247" s="31"/>
      <c r="C247" s="32"/>
    </row>
    <row r="248" spans="1:3">
      <c r="A248" s="10" t="str">
        <f t="shared" si="34"/>
        <v xml:space="preserve"> ()</v>
      </c>
      <c r="B248" s="31"/>
      <c r="C248" s="35"/>
    </row>
    <row r="249" spans="1:3">
      <c r="A249" s="10" t="str">
        <f t="shared" si="34"/>
        <v xml:space="preserve"> ()</v>
      </c>
      <c r="B249" s="28"/>
      <c r="C249" s="29"/>
    </row>
    <row r="250" spans="1:3">
      <c r="A250" s="10" t="str">
        <f t="shared" si="34"/>
        <v xml:space="preserve"> ()</v>
      </c>
      <c r="B250" s="28"/>
      <c r="C250" s="22"/>
    </row>
    <row r="251" spans="1:3">
      <c r="A251" s="10" t="str">
        <f t="shared" si="34"/>
        <v xml:space="preserve"> ()</v>
      </c>
      <c r="B251" s="13"/>
      <c r="C251" s="22"/>
    </row>
    <row r="252" spans="1:3">
      <c r="A252" s="10" t="str">
        <f t="shared" si="34"/>
        <v xml:space="preserve"> ()</v>
      </c>
      <c r="B252" s="28"/>
      <c r="C252" s="22"/>
    </row>
    <row r="253" spans="1:3">
      <c r="A253" s="10" t="str">
        <f t="shared" si="34"/>
        <v xml:space="preserve"> ()</v>
      </c>
      <c r="B253" s="28"/>
      <c r="C253" s="29"/>
    </row>
    <row r="254" spans="1:3">
      <c r="A254" s="10" t="str">
        <f t="shared" si="34"/>
        <v xml:space="preserve"> ()</v>
      </c>
      <c r="B254" s="31"/>
      <c r="C254" s="32"/>
    </row>
    <row r="255" spans="1:3">
      <c r="A255" s="10" t="str">
        <f t="shared" si="34"/>
        <v xml:space="preserve"> ()</v>
      </c>
      <c r="B255" s="13"/>
      <c r="C255" s="22"/>
    </row>
    <row r="256" spans="1:3">
      <c r="A256" s="10" t="str">
        <f t="shared" si="34"/>
        <v xml:space="preserve"> ()</v>
      </c>
      <c r="B256" s="28"/>
      <c r="C256" s="22"/>
    </row>
    <row r="257" spans="1:3">
      <c r="A257" s="10" t="str">
        <f t="shared" si="34"/>
        <v xml:space="preserve"> ()</v>
      </c>
      <c r="B257" s="31"/>
      <c r="C257" s="32"/>
    </row>
    <row r="258" spans="1:3">
      <c r="A258" s="10" t="str">
        <f t="shared" si="34"/>
        <v xml:space="preserve"> ()</v>
      </c>
      <c r="B258" s="28"/>
      <c r="C258" s="22"/>
    </row>
    <row r="259" spans="1:3">
      <c r="A259" s="10" t="str">
        <f t="shared" si="34"/>
        <v xml:space="preserve"> ()</v>
      </c>
      <c r="B259" s="13"/>
      <c r="C259" s="22"/>
    </row>
    <row r="260" spans="1:3">
      <c r="A260" s="10" t="str">
        <f t="shared" si="34"/>
        <v xml:space="preserve"> ()</v>
      </c>
      <c r="B260" s="28"/>
      <c r="C260" s="22"/>
    </row>
    <row r="261" spans="1:3">
      <c r="A261" s="10" t="str">
        <f t="shared" si="34"/>
        <v xml:space="preserve"> ()</v>
      </c>
      <c r="B261" s="13"/>
      <c r="C261" s="22"/>
    </row>
    <row r="262" spans="1:3">
      <c r="A262" s="10" t="str">
        <f t="shared" si="34"/>
        <v xml:space="preserve"> ()</v>
      </c>
      <c r="B262" s="13"/>
      <c r="C262" s="22"/>
    </row>
    <row r="263" spans="1:3">
      <c r="A263" s="10" t="str">
        <f t="shared" si="34"/>
        <v xml:space="preserve"> ()</v>
      </c>
      <c r="B263" s="28"/>
      <c r="C263" s="22"/>
    </row>
    <row r="264" spans="1:3">
      <c r="A264" s="10" t="str">
        <f t="shared" si="34"/>
        <v xml:space="preserve"> ()</v>
      </c>
      <c r="B264" s="28"/>
      <c r="C264" s="22"/>
    </row>
    <row r="265" spans="1:3">
      <c r="A265" s="10" t="str">
        <f t="shared" si="34"/>
        <v xml:space="preserve"> ()</v>
      </c>
      <c r="B265" s="28"/>
      <c r="C265" s="22"/>
    </row>
    <row r="266" spans="1:3">
      <c r="A266" s="10" t="str">
        <f t="shared" si="34"/>
        <v xml:space="preserve"> ()</v>
      </c>
      <c r="B266" s="13"/>
      <c r="C266" s="22"/>
    </row>
    <row r="267" spans="1:3">
      <c r="A267" s="10" t="str">
        <f t="shared" si="34"/>
        <v xml:space="preserve"> ()</v>
      </c>
      <c r="B267" s="13"/>
      <c r="C267" s="22"/>
    </row>
    <row r="268" spans="1:3">
      <c r="A268" s="10" t="str">
        <f t="shared" si="34"/>
        <v xml:space="preserve"> ()</v>
      </c>
      <c r="B268" s="28"/>
      <c r="C268" s="22"/>
    </row>
    <row r="269" spans="1:3">
      <c r="A269" s="10" t="str">
        <f t="shared" si="34"/>
        <v xml:space="preserve"> ()</v>
      </c>
      <c r="B269" s="28"/>
      <c r="C269" s="22"/>
    </row>
    <row r="270" spans="1:3">
      <c r="A270" s="10" t="str">
        <f t="shared" si="34"/>
        <v xml:space="preserve"> ()</v>
      </c>
      <c r="B270" s="28"/>
      <c r="C270" s="22"/>
    </row>
    <row r="271" spans="1:3">
      <c r="A271" s="10" t="str">
        <f t="shared" si="34"/>
        <v xml:space="preserve"> ()</v>
      </c>
      <c r="B271" s="28"/>
      <c r="C271" s="22"/>
    </row>
    <row r="272" spans="1:3">
      <c r="A272" s="10" t="str">
        <f t="shared" si="34"/>
        <v xml:space="preserve"> ()</v>
      </c>
      <c r="B272" s="31"/>
      <c r="C272" s="32"/>
    </row>
    <row r="273" spans="1:3">
      <c r="A273" s="10" t="str">
        <f t="shared" si="34"/>
        <v xml:space="preserve"> ()</v>
      </c>
      <c r="B273" s="28"/>
      <c r="C273" s="22"/>
    </row>
    <row r="274" spans="1:3">
      <c r="A274" s="10" t="str">
        <f t="shared" si="34"/>
        <v xml:space="preserve"> ()</v>
      </c>
      <c r="B274" s="31"/>
      <c r="C274" s="32"/>
    </row>
    <row r="275" spans="1:3">
      <c r="A275" s="10" t="str">
        <f t="shared" ref="A275:A313" si="35">IF(H275="x",DU275&amp;" ("&amp;EF275&amp;")",DU275&amp;" ("&amp;DT275&amp;")")</f>
        <v xml:space="preserve"> ()</v>
      </c>
      <c r="B275" s="28"/>
      <c r="C275" s="22"/>
    </row>
    <row r="276" spans="1:3">
      <c r="A276" s="10" t="str">
        <f t="shared" si="35"/>
        <v xml:space="preserve"> ()</v>
      </c>
      <c r="B276" s="28"/>
      <c r="C276" s="22"/>
    </row>
    <row r="277" spans="1:3">
      <c r="A277" s="10" t="str">
        <f t="shared" si="35"/>
        <v xml:space="preserve"> ()</v>
      </c>
      <c r="B277" s="28"/>
      <c r="C277" s="22"/>
    </row>
    <row r="278" spans="1:3">
      <c r="A278" s="10" t="str">
        <f t="shared" si="35"/>
        <v xml:space="preserve"> ()</v>
      </c>
      <c r="B278" s="28"/>
      <c r="C278" s="22"/>
    </row>
    <row r="279" spans="1:3">
      <c r="A279" s="10" t="str">
        <f t="shared" si="35"/>
        <v xml:space="preserve"> ()</v>
      </c>
      <c r="B279" s="13"/>
      <c r="C279" s="22"/>
    </row>
    <row r="280" spans="1:3">
      <c r="A280" s="10" t="str">
        <f t="shared" si="35"/>
        <v xml:space="preserve"> ()</v>
      </c>
      <c r="B280" s="13"/>
      <c r="C280" s="22"/>
    </row>
    <row r="281" spans="1:3">
      <c r="A281" s="10" t="str">
        <f t="shared" si="35"/>
        <v xml:space="preserve"> ()</v>
      </c>
      <c r="B281" s="13"/>
      <c r="C281" s="22"/>
    </row>
    <row r="282" spans="1:3">
      <c r="A282" s="10" t="str">
        <f t="shared" si="35"/>
        <v xml:space="preserve"> ()</v>
      </c>
      <c r="B282" s="31"/>
      <c r="C282" s="32"/>
    </row>
    <row r="283" spans="1:3">
      <c r="A283" s="10" t="str">
        <f t="shared" si="35"/>
        <v xml:space="preserve"> ()</v>
      </c>
      <c r="B283" s="28"/>
      <c r="C283" s="22"/>
    </row>
    <row r="284" spans="1:3" ht="14.25">
      <c r="A284" s="10" t="str">
        <f t="shared" si="35"/>
        <v xml:space="preserve"> ()</v>
      </c>
      <c r="B284" s="22"/>
      <c r="C284" s="22"/>
    </row>
    <row r="285" spans="1:3">
      <c r="A285" s="10" t="str">
        <f t="shared" si="35"/>
        <v xml:space="preserve"> ()</v>
      </c>
      <c r="B285" s="28"/>
      <c r="C285" s="29"/>
    </row>
    <row r="286" spans="1:3">
      <c r="A286" s="10" t="str">
        <f t="shared" si="35"/>
        <v xml:space="preserve"> ()</v>
      </c>
      <c r="B286" s="28"/>
      <c r="C286" s="29"/>
    </row>
    <row r="287" spans="1:3">
      <c r="A287" s="10" t="str">
        <f t="shared" si="35"/>
        <v xml:space="preserve"> ()</v>
      </c>
      <c r="B287" s="28"/>
      <c r="C287" s="29"/>
    </row>
    <row r="288" spans="1:3">
      <c r="A288" s="10" t="str">
        <f t="shared" si="35"/>
        <v xml:space="preserve"> ()</v>
      </c>
      <c r="B288" s="28"/>
      <c r="C288" s="29"/>
    </row>
    <row r="289" spans="1:3">
      <c r="A289" s="10" t="str">
        <f t="shared" si="35"/>
        <v xml:space="preserve"> ()</v>
      </c>
      <c r="B289" s="28"/>
      <c r="C289" s="22"/>
    </row>
    <row r="290" spans="1:3">
      <c r="A290" s="10" t="str">
        <f t="shared" si="35"/>
        <v xml:space="preserve"> ()</v>
      </c>
      <c r="B290" s="13"/>
      <c r="C290" s="22"/>
    </row>
    <row r="291" spans="1:3">
      <c r="A291" s="10" t="str">
        <f t="shared" si="35"/>
        <v xml:space="preserve"> ()</v>
      </c>
      <c r="B291" s="28"/>
      <c r="C291" s="22"/>
    </row>
    <row r="292" spans="1:3">
      <c r="A292" s="10" t="str">
        <f t="shared" si="35"/>
        <v xml:space="preserve"> ()</v>
      </c>
      <c r="B292" s="28"/>
      <c r="C292" s="22"/>
    </row>
    <row r="293" spans="1:3">
      <c r="A293" s="10" t="str">
        <f t="shared" si="35"/>
        <v xml:space="preserve"> ()</v>
      </c>
      <c r="B293" s="31"/>
      <c r="C293" s="32"/>
    </row>
    <row r="294" spans="1:3">
      <c r="A294" s="10" t="str">
        <f t="shared" si="35"/>
        <v xml:space="preserve"> ()</v>
      </c>
      <c r="B294" s="28"/>
      <c r="C294" s="22"/>
    </row>
    <row r="295" spans="1:3">
      <c r="A295" s="10" t="str">
        <f t="shared" si="35"/>
        <v xml:space="preserve"> ()</v>
      </c>
      <c r="B295" s="28"/>
      <c r="C295" s="22"/>
    </row>
    <row r="296" spans="1:3">
      <c r="A296" s="10" t="str">
        <f t="shared" si="35"/>
        <v xml:space="preserve"> ()</v>
      </c>
      <c r="B296" s="31"/>
      <c r="C296" s="35"/>
    </row>
    <row r="297" spans="1:3">
      <c r="A297" s="10" t="str">
        <f t="shared" si="35"/>
        <v xml:space="preserve"> ()</v>
      </c>
      <c r="B297" s="28"/>
      <c r="C297" s="22"/>
    </row>
    <row r="298" spans="1:3">
      <c r="A298" s="10" t="str">
        <f t="shared" si="35"/>
        <v xml:space="preserve"> ()</v>
      </c>
      <c r="B298" s="28"/>
      <c r="C298" s="29"/>
    </row>
    <row r="299" spans="1:3">
      <c r="A299" s="10" t="str">
        <f t="shared" si="35"/>
        <v xml:space="preserve"> ()</v>
      </c>
      <c r="B299" s="28"/>
      <c r="C299" s="22"/>
    </row>
    <row r="300" spans="1:3">
      <c r="A300" s="10" t="str">
        <f t="shared" si="35"/>
        <v xml:space="preserve"> ()</v>
      </c>
      <c r="B300" s="28"/>
      <c r="C300" s="22"/>
    </row>
    <row r="301" spans="1:3">
      <c r="A301" s="10" t="str">
        <f t="shared" si="35"/>
        <v xml:space="preserve"> ()</v>
      </c>
      <c r="B301" s="28"/>
      <c r="C301" s="22"/>
    </row>
    <row r="302" spans="1:3">
      <c r="A302" s="10" t="str">
        <f t="shared" si="35"/>
        <v xml:space="preserve"> ()</v>
      </c>
      <c r="B302" s="28"/>
      <c r="C302" s="22"/>
    </row>
    <row r="303" spans="1:3">
      <c r="A303" s="10" t="str">
        <f t="shared" si="35"/>
        <v xml:space="preserve"> ()</v>
      </c>
      <c r="B303" s="28"/>
      <c r="C303" s="22"/>
    </row>
    <row r="304" spans="1:3">
      <c r="A304" s="10" t="str">
        <f t="shared" si="35"/>
        <v xml:space="preserve"> ()</v>
      </c>
      <c r="B304" s="28"/>
      <c r="C304" s="29"/>
    </row>
    <row r="305" spans="1:3">
      <c r="A305" s="10" t="str">
        <f t="shared" si="35"/>
        <v xml:space="preserve"> ()</v>
      </c>
      <c r="B305" s="31"/>
      <c r="C305" s="32"/>
    </row>
    <row r="306" spans="1:3">
      <c r="A306" s="10" t="str">
        <f t="shared" si="35"/>
        <v xml:space="preserve"> ()</v>
      </c>
      <c r="B306" s="28"/>
      <c r="C306" s="22"/>
    </row>
    <row r="307" spans="1:3">
      <c r="A307" s="10" t="str">
        <f t="shared" si="35"/>
        <v xml:space="preserve"> ()</v>
      </c>
      <c r="B307" s="28"/>
      <c r="C307" s="22"/>
    </row>
    <row r="308" spans="1:3">
      <c r="A308" s="10" t="str">
        <f t="shared" si="35"/>
        <v xml:space="preserve"> ()</v>
      </c>
      <c r="B308" s="28"/>
      <c r="C308" s="22"/>
    </row>
    <row r="309" spans="1:3">
      <c r="A309" s="10" t="str">
        <f t="shared" si="35"/>
        <v xml:space="preserve"> ()</v>
      </c>
      <c r="B309" s="28"/>
      <c r="C309" s="22"/>
    </row>
    <row r="310" spans="1:3">
      <c r="A310" s="10" t="str">
        <f t="shared" si="35"/>
        <v xml:space="preserve"> ()</v>
      </c>
      <c r="B310" s="28"/>
      <c r="C310" s="22"/>
    </row>
    <row r="311" spans="1:3">
      <c r="A311" s="10" t="str">
        <f t="shared" si="35"/>
        <v xml:space="preserve"> ()</v>
      </c>
      <c r="B311" s="28"/>
      <c r="C311" s="22"/>
    </row>
    <row r="312" spans="1:3">
      <c r="A312" s="10" t="str">
        <f t="shared" si="35"/>
        <v xml:space="preserve"> ()</v>
      </c>
      <c r="B312" s="31"/>
      <c r="C312" s="32"/>
    </row>
    <row r="313" spans="1:3">
      <c r="A313" s="10" t="str">
        <f t="shared" si="35"/>
        <v xml:space="preserve"> ()</v>
      </c>
      <c r="B313" s="28"/>
      <c r="C313" s="22"/>
    </row>
  </sheetData>
  <sortState ref="B5:DT131">
    <sortCondition descending="1" ref="D5"/>
  </sortState>
  <phoneticPr fontId="5" type="noConversion"/>
  <pageMargins left="0.7" right="0.7" top="0.75" bottom="0.75" header="0.3" footer="0.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A30"/>
  <sheetViews>
    <sheetView workbookViewId="0">
      <selection activeCell="D13" sqref="D13"/>
    </sheetView>
  </sheetViews>
  <sheetFormatPr defaultRowHeight="12.75"/>
  <cols>
    <col min="1" max="1" width="100.7109375" customWidth="1"/>
  </cols>
  <sheetData>
    <row r="1" spans="1:1" s="26" customFormat="1" ht="18">
      <c r="A1" s="27" t="s">
        <v>40</v>
      </c>
    </row>
    <row r="2" spans="1:1" s="26" customFormat="1" ht="15"/>
    <row r="3" spans="1:1" s="26" customFormat="1" ht="15">
      <c r="A3" s="26" t="s">
        <v>41</v>
      </c>
    </row>
    <row r="4" spans="1:1" s="26" customFormat="1" ht="15">
      <c r="A4" s="26" t="s">
        <v>42</v>
      </c>
    </row>
    <row r="5" spans="1:1" s="26" customFormat="1" ht="15"/>
    <row r="6" spans="1:1" s="26" customFormat="1" ht="15">
      <c r="A6" s="26" t="s">
        <v>91</v>
      </c>
    </row>
    <row r="7" spans="1:1" s="26" customFormat="1" ht="15">
      <c r="A7" s="26" t="s">
        <v>92</v>
      </c>
    </row>
    <row r="8" spans="1:1" s="26" customFormat="1" ht="15"/>
    <row r="9" spans="1:1" s="26" customFormat="1" ht="15">
      <c r="A9" s="26" t="s">
        <v>43</v>
      </c>
    </row>
    <row r="10" spans="1:1" s="26" customFormat="1" ht="15">
      <c r="A10" s="26" t="s">
        <v>39</v>
      </c>
    </row>
    <row r="11" spans="1:1" s="26" customFormat="1" ht="15"/>
    <row r="12" spans="1:1" s="26" customFormat="1" ht="15">
      <c r="A12" s="26" t="s">
        <v>44</v>
      </c>
    </row>
    <row r="13" spans="1:1" s="26" customFormat="1" ht="15">
      <c r="A13" s="26" t="s">
        <v>45</v>
      </c>
    </row>
    <row r="14" spans="1:1" s="26" customFormat="1" ht="15"/>
    <row r="15" spans="1:1" s="26" customFormat="1" ht="15"/>
    <row r="16" spans="1:1" s="26" customFormat="1" ht="15"/>
    <row r="17" spans="1:1" s="26" customFormat="1" ht="15"/>
    <row r="18" spans="1:1" s="26" customFormat="1" ht="15"/>
    <row r="19" spans="1:1" s="26" customFormat="1" ht="15"/>
    <row r="20" spans="1:1" s="26" customFormat="1" ht="15"/>
    <row r="21" spans="1:1" s="26" customFormat="1" ht="15"/>
    <row r="22" spans="1:1" s="26" customFormat="1" ht="15"/>
    <row r="23" spans="1:1" s="26" customFormat="1" ht="15"/>
    <row r="24" spans="1:1" s="26" customFormat="1" ht="15"/>
    <row r="25" spans="1:1" s="26" customFormat="1" ht="15"/>
    <row r="26" spans="1:1" s="26" customFormat="1" ht="15"/>
    <row r="27" spans="1:1" s="26" customFormat="1" ht="15"/>
    <row r="28" spans="1:1" s="26" customFormat="1" ht="15"/>
    <row r="29" spans="1:1" s="26" customFormat="1" ht="15"/>
    <row r="30" spans="1:1" ht="15">
      <c r="A30" s="26"/>
    </row>
  </sheetData>
  <phoneticPr fontId="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Seriespelsranking</vt:lpstr>
      <vt:lpstr>Regler</vt:lpstr>
      <vt:lpstr>Seriespelsranking!Utskriftsområde</vt:lpstr>
      <vt:lpstr>Seriespelsranking!Utskriftsrubriker</vt:lpstr>
    </vt:vector>
  </TitlesOfParts>
  <Company>GK-Tryck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Karlsson</dc:creator>
  <cp:lastModifiedBy>Tomas</cp:lastModifiedBy>
  <cp:lastPrinted>2021-08-09T06:40:46Z</cp:lastPrinted>
  <dcterms:created xsi:type="dcterms:W3CDTF">2008-03-07T18:34:51Z</dcterms:created>
  <dcterms:modified xsi:type="dcterms:W3CDTF">2023-04-04T16:44:31Z</dcterms:modified>
</cp:coreProperties>
</file>